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ВУЧ УВР\ПИТАНИЕ\2024-2025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" l="1"/>
  <c r="J43" i="1" l="1"/>
  <c r="I43" i="1"/>
  <c r="B196" i="1"/>
  <c r="A196" i="1"/>
  <c r="J195" i="1"/>
  <c r="I195" i="1"/>
  <c r="H195" i="1"/>
  <c r="G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7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B110" i="1"/>
  <c r="A110" i="1"/>
  <c r="J109" i="1"/>
  <c r="I109" i="1"/>
  <c r="H109" i="1"/>
  <c r="G109" i="1"/>
  <c r="B101" i="1"/>
  <c r="A101" i="1"/>
  <c r="J100" i="1"/>
  <c r="I100" i="1"/>
  <c r="H100" i="1"/>
  <c r="G100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B53" i="1"/>
  <c r="A53" i="1"/>
  <c r="J52" i="1"/>
  <c r="I52" i="1"/>
  <c r="H52" i="1"/>
  <c r="G52" i="1"/>
  <c r="L44" i="1"/>
  <c r="B44" i="1"/>
  <c r="A44" i="1"/>
  <c r="H43" i="1"/>
  <c r="G43" i="1"/>
  <c r="B34" i="1"/>
  <c r="A34" i="1"/>
  <c r="J33" i="1"/>
  <c r="I33" i="1"/>
  <c r="H33" i="1"/>
  <c r="G33" i="1"/>
  <c r="F33" i="1"/>
  <c r="B25" i="1"/>
  <c r="A25" i="1"/>
  <c r="J24" i="1"/>
  <c r="H25" i="1"/>
  <c r="G25" i="1"/>
  <c r="F25" i="1"/>
  <c r="B15" i="1"/>
  <c r="A15" i="1"/>
  <c r="G196" i="1" l="1"/>
  <c r="F196" i="1"/>
  <c r="I177" i="1"/>
  <c r="J158" i="1"/>
  <c r="G158" i="1"/>
  <c r="J139" i="1"/>
  <c r="I120" i="1"/>
  <c r="J120" i="1"/>
  <c r="J101" i="1"/>
  <c r="H101" i="1"/>
  <c r="G101" i="1"/>
  <c r="F101" i="1"/>
  <c r="I101" i="1"/>
  <c r="G82" i="1"/>
  <c r="H63" i="1"/>
  <c r="G44" i="1"/>
  <c r="J44" i="1"/>
  <c r="G177" i="1"/>
  <c r="H177" i="1"/>
  <c r="G139" i="1"/>
  <c r="H139" i="1"/>
  <c r="J63" i="1"/>
  <c r="H196" i="1"/>
  <c r="I196" i="1"/>
  <c r="H158" i="1"/>
  <c r="I44" i="1"/>
  <c r="J196" i="1"/>
  <c r="H120" i="1"/>
  <c r="I139" i="1"/>
  <c r="G63" i="1"/>
  <c r="F139" i="1"/>
  <c r="F82" i="1"/>
  <c r="F120" i="1"/>
  <c r="I25" i="1"/>
  <c r="G120" i="1"/>
  <c r="J177" i="1"/>
  <c r="J25" i="1"/>
  <c r="H82" i="1"/>
  <c r="I63" i="1"/>
  <c r="I82" i="1"/>
  <c r="J82" i="1"/>
  <c r="F158" i="1"/>
  <c r="I158" i="1"/>
  <c r="F44" i="1"/>
  <c r="H44" i="1"/>
  <c r="G197" i="1" l="1"/>
  <c r="I197" i="1"/>
  <c r="J197" i="1"/>
  <c r="H197" i="1"/>
  <c r="F197" i="1"/>
</calcChain>
</file>

<file path=xl/sharedStrings.xml><?xml version="1.0" encoding="utf-8"?>
<sst xmlns="http://schemas.openxmlformats.org/spreadsheetml/2006/main" count="347" uniqueCount="138">
  <si>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</si>
  <si>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</si>
  <si>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</si>
  <si>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</si>
  <si>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</si>
  <si>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</si>
  <si>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</si>
  <si>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</si>
  <si>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</si>
  <si>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</si>
  <si>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</si>
  <si>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</si>
  <si>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</si>
  <si>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</si>
  <si>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</si>
  <si>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</si>
  <si>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</si>
  <si>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</si>
  <si>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</si>
  <si>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</si>
  <si>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</si>
  <si>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</si>
  <si>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</si>
  <si>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</si>
  <si>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</si>
  <si>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</si>
  <si>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</si>
  <si>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</si>
  <si>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</si>
  <si>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</si>
  <si>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</si>
  <si>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</si>
  <si>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</si>
  <si>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</si>
  <si>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</si>
  <si>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</si>
  <si>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</si>
  <si>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</si>
  <si>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</si>
  <si>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</si>
  <si>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</si>
  <si>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</si>
  <si>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</si>
  <si>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</si>
  <si>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Пюре картофельное</t>
  </si>
  <si>
    <t>булочное</t>
  </si>
  <si>
    <t>511.2</t>
  </si>
  <si>
    <t>Каша из гороха с маслом</t>
  </si>
  <si>
    <t>Напиток  витаминизированный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</si>
  <si>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</si>
  <si>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</si>
  <si>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</si>
  <si>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</si>
  <si>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</si>
  <si>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</si>
  <si>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</si>
  <si>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</si>
  <si>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</si>
  <si>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Рис отварной</t>
  </si>
  <si>
    <t>Жаркое из птицы</t>
  </si>
  <si>
    <t>Среднее значение за период:</t>
  </si>
  <si>
    <t>Свекольник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</si>
  <si>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</si>
  <si>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</si>
  <si>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</si>
  <si>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</si>
  <si>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134.1</t>
  </si>
  <si>
    <t>Суп картофельный с бобовыми на мясном бульоне</t>
  </si>
  <si>
    <t>Масло сливочное</t>
  </si>
  <si>
    <t>Печенье</t>
  </si>
  <si>
    <t>масло</t>
  </si>
  <si>
    <t>сыр</t>
  </si>
  <si>
    <t>кондитерское</t>
  </si>
  <si>
    <t>Огурцы соленые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</si>
  <si>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</si>
  <si>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</si>
  <si>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</si>
  <si>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</si>
  <si>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Свекла отварная</t>
  </si>
  <si>
    <t>Суп картофельный с рисом на курином бульоне</t>
  </si>
  <si>
    <t>412.1</t>
  </si>
  <si>
    <t>Морковь отварная</t>
  </si>
  <si>
    <t>Булочка с сахаром</t>
  </si>
  <si>
    <t>Икра свекольная</t>
  </si>
  <si>
    <t>Плов мясной</t>
  </si>
  <si>
    <t>Джем</t>
  </si>
  <si>
    <t>Соус Болоньезе</t>
  </si>
  <si>
    <t>405.2</t>
  </si>
  <si>
    <t>Булочка с кокосовой стружкой</t>
  </si>
  <si>
    <t>564.1</t>
  </si>
  <si>
    <t>Омлет с зеленым горошком</t>
  </si>
  <si>
    <t>302.1</t>
  </si>
  <si>
    <t>Каша из хлопьев овсяных "Геркулес" жидкая</t>
  </si>
  <si>
    <t>Булочка с кунжутом</t>
  </si>
  <si>
    <t>Суп-лапша домашняя на мясном бульоне</t>
  </si>
  <si>
    <t>МАОУ "СОШ № 18 УИП им. О.П. Табакова"</t>
  </si>
  <si>
    <t>Директор МАОУ "СОШ № 18 УИП им. О.П. Табакова"</t>
  </si>
  <si>
    <t>Соколова Ю.Б.</t>
  </si>
  <si>
    <t>Сыр порциями</t>
  </si>
  <si>
    <t>100.1</t>
  </si>
  <si>
    <t>200/15</t>
  </si>
  <si>
    <t>Тефтели куриные с томатным соусом</t>
  </si>
  <si>
    <t>90/20</t>
  </si>
  <si>
    <t>411.1</t>
  </si>
  <si>
    <t>Хлеб пшеничный</t>
  </si>
  <si>
    <t>563.1</t>
  </si>
  <si>
    <t>Компот из с/м ягоды</t>
  </si>
  <si>
    <t xml:space="preserve">Хлеб пшеничный </t>
  </si>
  <si>
    <t>343.1</t>
  </si>
  <si>
    <t>511.1</t>
  </si>
  <si>
    <t>Запеканка из творога со сгущенкой</t>
  </si>
  <si>
    <t>Яблоко свежее</t>
  </si>
  <si>
    <t>Чай с  сахаром</t>
  </si>
  <si>
    <t>190/10</t>
  </si>
  <si>
    <t>313.1</t>
  </si>
  <si>
    <t>Котлеты куриные, припущенные с соусом</t>
  </si>
  <si>
    <t>147.1</t>
  </si>
  <si>
    <t>519.1</t>
  </si>
  <si>
    <t>Каша рисовая молочная</t>
  </si>
  <si>
    <t>Плюшка Московская</t>
  </si>
  <si>
    <t>Напиток кофейный с молоком</t>
  </si>
  <si>
    <t>50.1</t>
  </si>
  <si>
    <t>142.1</t>
  </si>
  <si>
    <t>406.1</t>
  </si>
  <si>
    <t>95.1</t>
  </si>
  <si>
    <t>128.1</t>
  </si>
  <si>
    <t>410.1</t>
  </si>
  <si>
    <t>563.2</t>
  </si>
  <si>
    <t>Гуляш из отварного мяса индейки</t>
  </si>
  <si>
    <t xml:space="preserve">Чай с сахаром и с/м ягоды </t>
  </si>
  <si>
    <t>493.1</t>
  </si>
  <si>
    <t>407.1</t>
  </si>
  <si>
    <t>Морс из с/м ягоды</t>
  </si>
  <si>
    <t>563.3</t>
  </si>
  <si>
    <t xml:space="preserve">Голубцы ленивые с соусом </t>
  </si>
  <si>
    <t>372.1</t>
  </si>
  <si>
    <t>Гуляш из отварной курицы</t>
  </si>
  <si>
    <t>405.1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</si>
</sst>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4" fillId="0" borderId="0" applyBorder="0" applyProtection="0"/>
  </cellStyleXfs>
  <cellXfs count="1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2" fillId="0" borderId="9" xfId="0" applyFont="1" applyFill="1" applyBorder="1" applyAlignment="1" applyProtection="1">
      <alignment wrapText="1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" xfId="0" applyFont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7" xfId="0" applyFont="1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4" borderId="9" xfId="0" applyFont="1" applyFill="1" applyBorder="1" applyAlignment="1">
      <alignment wrapText="1"/>
    </xf>
    <xf numFmtId="0" fontId="2" fillId="4" borderId="9" xfId="0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3" fillId="4" borderId="1" xfId="0" applyFont="1" applyFill="1" applyBorder="1" applyProtection="1">
      <protection locked="0"/>
    </xf>
    <xf numFmtId="0" fontId="2" fillId="4" borderId="24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1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2" fillId="5" borderId="9" xfId="0" applyFont="1" applyFill="1" applyBorder="1" applyAlignment="1">
      <alignment wrapText="1"/>
    </xf>
    <xf numFmtId="0" fontId="2" fillId="5" borderId="9" xfId="0" applyFont="1" applyFill="1" applyBorder="1" applyAlignment="1">
      <alignment horizontal="center"/>
    </xf>
    <xf numFmtId="2" fontId="2" fillId="5" borderId="9" xfId="0" applyNumberFormat="1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 applyProtection="1">
      <alignment wrapText="1"/>
      <protection locked="0"/>
    </xf>
    <xf numFmtId="0" fontId="2" fillId="0" borderId="28" xfId="0" applyFont="1" applyFill="1" applyBorder="1" applyAlignment="1" applyProtection="1">
      <alignment horizontal="center"/>
      <protection locked="0"/>
    </xf>
    <xf numFmtId="2" fontId="2" fillId="0" borderId="28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Fill="1" applyBorder="1" applyAlignment="1" applyProtection="1">
      <alignment horizontal="center"/>
      <protection locked="0"/>
    </xf>
    <xf numFmtId="0" fontId="2" fillId="3" borderId="30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horizontal="center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4" xfId="0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2" fontId="2" fillId="0" borderId="28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49" fontId="2" fillId="5" borderId="23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3" fillId="4" borderId="28" xfId="0" applyFont="1" applyFill="1" applyBorder="1" applyAlignment="1">
      <alignment wrapText="1"/>
    </xf>
    <xf numFmtId="0" fontId="13" fillId="4" borderId="28" xfId="0" applyFont="1" applyFill="1" applyBorder="1" applyAlignment="1">
      <alignment horizontal="center"/>
    </xf>
    <xf numFmtId="2" fontId="13" fillId="4" borderId="28" xfId="0" applyNumberFormat="1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0" applyFont="1" applyFill="1" applyBorder="1" applyAlignment="1" applyProtection="1">
      <alignment vertical="top" wrapText="1"/>
      <protection locked="0"/>
    </xf>
    <xf numFmtId="0" fontId="3" fillId="0" borderId="8" xfId="0" applyFont="1" applyFill="1" applyBorder="1"/>
    <xf numFmtId="2" fontId="2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15" fillId="4" borderId="37" xfId="1" applyFont="1" applyFill="1" applyBorder="1" applyAlignment="1" applyProtection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wrapText="1"/>
    </xf>
    <xf numFmtId="164" fontId="15" fillId="4" borderId="37" xfId="1" applyFont="1" applyFill="1" applyBorder="1" applyAlignment="1" applyProtection="1">
      <alignment horizontal="center" vertical="center" wrapText="1"/>
    </xf>
    <xf numFmtId="164" fontId="15" fillId="4" borderId="13" xfId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164" fontId="16" fillId="6" borderId="37" xfId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1" xfId="0" applyNumberFormat="1" applyFont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148" zoomScaleNormal="148" workbookViewId="0">
      <pane xSplit="4" ySplit="5" topLeftCell="E105" activePane="bottomRight" state="frozen"/>
      <selection pane="topRight"/>
      <selection pane="bottomLeft"/>
      <selection pane="bottomRight" activeCell="N191" sqref="N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85546875" style="2" customWidth="1"/>
    <col min="13" max="16384" width="9.140625" style="2"/>
  </cols>
  <sheetData>
    <row r="1" spans="1:12" ht="56.25" customHeight="1">
      <c r="A1" s="1" t="s">
        <v>0</v>
      </c>
      <c r="C1" s="136" t="s">
        <v>95</v>
      </c>
      <c r="D1" s="137"/>
      <c r="E1" s="137"/>
      <c r="F1" s="3" t="s">
        <v>1</v>
      </c>
      <c r="G1" s="2" t="s">
        <v>2</v>
      </c>
      <c r="H1" s="138" t="s">
        <v>96</v>
      </c>
      <c r="I1" s="138"/>
      <c r="J1" s="138"/>
      <c r="K1" s="138"/>
    </row>
    <row r="2" spans="1:12" ht="18.75">
      <c r="A2" s="4" t="s">
        <v>3</v>
      </c>
      <c r="C2" s="2"/>
      <c r="G2" s="2" t="s">
        <v>4</v>
      </c>
      <c r="H2" s="139" t="s">
        <v>97</v>
      </c>
      <c r="I2" s="139"/>
      <c r="J2" s="139"/>
      <c r="K2" s="139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9</v>
      </c>
      <c r="I3" s="8">
        <v>1</v>
      </c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2.2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>
      <c r="A6" s="16">
        <v>1</v>
      </c>
      <c r="B6" s="17">
        <v>1</v>
      </c>
      <c r="C6" s="18" t="s">
        <v>23</v>
      </c>
      <c r="D6" s="19" t="s">
        <v>24</v>
      </c>
      <c r="E6" s="127" t="s">
        <v>25</v>
      </c>
      <c r="F6" s="128">
        <v>200</v>
      </c>
      <c r="G6" s="128">
        <v>5.26</v>
      </c>
      <c r="H6" s="128">
        <v>11.66</v>
      </c>
      <c r="I6" s="128">
        <v>25.06</v>
      </c>
      <c r="J6" s="128">
        <v>226.2</v>
      </c>
      <c r="K6" s="128">
        <v>260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.75">
      <c r="A8" s="25"/>
      <c r="B8" s="26"/>
      <c r="C8" s="27"/>
      <c r="D8" s="31" t="s">
        <v>26</v>
      </c>
      <c r="E8" s="127" t="s">
        <v>43</v>
      </c>
      <c r="F8" s="132">
        <v>200</v>
      </c>
      <c r="G8" s="132">
        <v>0.05</v>
      </c>
      <c r="H8" s="132">
        <v>0</v>
      </c>
      <c r="I8" s="132">
        <v>7.5</v>
      </c>
      <c r="J8" s="132">
        <v>30</v>
      </c>
      <c r="K8" s="132">
        <v>493</v>
      </c>
      <c r="L8" s="30"/>
    </row>
    <row r="9" spans="1:12" ht="15.75">
      <c r="A9" s="25"/>
      <c r="B9" s="26"/>
      <c r="C9" s="27"/>
      <c r="D9" s="31" t="s">
        <v>27</v>
      </c>
      <c r="E9" s="127" t="s">
        <v>62</v>
      </c>
      <c r="F9" s="128">
        <v>40</v>
      </c>
      <c r="G9" s="128">
        <v>3</v>
      </c>
      <c r="H9" s="128">
        <v>1.1599999999999999</v>
      </c>
      <c r="I9" s="128">
        <v>20.56</v>
      </c>
      <c r="J9" s="128">
        <v>104.8</v>
      </c>
      <c r="K9" s="128">
        <v>111</v>
      </c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.75">
      <c r="A11" s="25"/>
      <c r="B11" s="26"/>
      <c r="C11" s="27"/>
      <c r="D11" s="119" t="s">
        <v>70</v>
      </c>
      <c r="E11" s="129" t="s">
        <v>68</v>
      </c>
      <c r="F11" s="128">
        <v>10</v>
      </c>
      <c r="G11" s="128">
        <v>0.05</v>
      </c>
      <c r="H11" s="128">
        <v>8.25</v>
      </c>
      <c r="I11" s="128">
        <v>0.08</v>
      </c>
      <c r="J11" s="128">
        <v>74.8</v>
      </c>
      <c r="K11" s="128">
        <v>105</v>
      </c>
      <c r="L11" s="30"/>
    </row>
    <row r="12" spans="1:12" ht="15.75">
      <c r="A12" s="25"/>
      <c r="B12" s="26"/>
      <c r="C12" s="27"/>
      <c r="D12" s="67" t="s">
        <v>71</v>
      </c>
      <c r="E12" s="129" t="s">
        <v>98</v>
      </c>
      <c r="F12" s="128">
        <v>10</v>
      </c>
      <c r="G12" s="128">
        <v>2</v>
      </c>
      <c r="H12" s="128">
        <v>2</v>
      </c>
      <c r="I12" s="128">
        <v>0</v>
      </c>
      <c r="J12" s="128">
        <v>34.299999999999997</v>
      </c>
      <c r="K12" s="128" t="s">
        <v>99</v>
      </c>
      <c r="L12" s="30"/>
    </row>
    <row r="13" spans="1:12" ht="15.75">
      <c r="A13" s="25"/>
      <c r="B13" s="26"/>
      <c r="C13" s="27"/>
      <c r="D13" s="67" t="s">
        <v>72</v>
      </c>
      <c r="E13" s="127" t="s">
        <v>69</v>
      </c>
      <c r="F13" s="130">
        <v>40</v>
      </c>
      <c r="G13" s="130">
        <v>3</v>
      </c>
      <c r="H13" s="130">
        <v>4.72</v>
      </c>
      <c r="I13" s="130">
        <v>29.96</v>
      </c>
      <c r="J13" s="130">
        <v>166.84</v>
      </c>
      <c r="K13" s="131">
        <v>590</v>
      </c>
      <c r="L13" s="30"/>
    </row>
    <row r="14" spans="1:12" ht="15.75">
      <c r="A14" s="35"/>
      <c r="B14" s="36"/>
      <c r="C14" s="37"/>
      <c r="D14" s="38" t="s">
        <v>29</v>
      </c>
      <c r="E14" s="39"/>
      <c r="F14" s="133">
        <v>500</v>
      </c>
      <c r="G14" s="133">
        <v>13.36</v>
      </c>
      <c r="H14" s="133">
        <v>27.79</v>
      </c>
      <c r="I14" s="133">
        <v>83.16</v>
      </c>
      <c r="J14" s="133">
        <v>636.94000000000005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0" t="s">
        <v>73</v>
      </c>
      <c r="F15" s="62">
        <v>60</v>
      </c>
      <c r="G15" s="62">
        <v>0.48</v>
      </c>
      <c r="H15" s="62">
        <v>0.06</v>
      </c>
      <c r="I15" s="62">
        <v>1.02</v>
      </c>
      <c r="J15" s="62">
        <v>7.8</v>
      </c>
      <c r="K15" s="63">
        <v>107</v>
      </c>
      <c r="L15" s="30"/>
    </row>
    <row r="16" spans="1:12" ht="15">
      <c r="A16" s="25"/>
      <c r="B16" s="26"/>
      <c r="C16" s="27"/>
      <c r="D16" s="31" t="s">
        <v>32</v>
      </c>
      <c r="E16" s="20" t="s">
        <v>50</v>
      </c>
      <c r="F16" s="21" t="s">
        <v>100</v>
      </c>
      <c r="G16" s="22">
        <v>2.21</v>
      </c>
      <c r="H16" s="22">
        <v>6.4</v>
      </c>
      <c r="I16" s="22">
        <v>12.6</v>
      </c>
      <c r="J16" s="21">
        <v>117.1</v>
      </c>
      <c r="K16" s="23">
        <v>144</v>
      </c>
      <c r="L16" s="30"/>
    </row>
    <row r="17" spans="1:12" ht="15">
      <c r="A17" s="25"/>
      <c r="B17" s="26"/>
      <c r="C17" s="27"/>
      <c r="D17" s="31" t="s">
        <v>34</v>
      </c>
      <c r="E17" s="20" t="s">
        <v>101</v>
      </c>
      <c r="F17" s="62" t="s">
        <v>102</v>
      </c>
      <c r="G17" s="62">
        <v>15.3</v>
      </c>
      <c r="H17" s="62">
        <v>20.05</v>
      </c>
      <c r="I17" s="62">
        <v>10.9</v>
      </c>
      <c r="J17" s="62">
        <v>286.16000000000003</v>
      </c>
      <c r="K17" s="63" t="s">
        <v>103</v>
      </c>
      <c r="L17" s="30"/>
    </row>
    <row r="18" spans="1:12" ht="15">
      <c r="A18" s="25"/>
      <c r="B18" s="26"/>
      <c r="C18" s="27"/>
      <c r="D18" s="31" t="s">
        <v>35</v>
      </c>
      <c r="E18" s="20" t="s">
        <v>74</v>
      </c>
      <c r="F18" s="21">
        <v>450</v>
      </c>
      <c r="G18" s="22">
        <v>5.7</v>
      </c>
      <c r="H18" s="22">
        <v>0.68</v>
      </c>
      <c r="I18" s="22">
        <v>26.3</v>
      </c>
      <c r="J18" s="21">
        <v>146.36000000000001</v>
      </c>
      <c r="K18" s="23">
        <v>291</v>
      </c>
      <c r="L18" s="30"/>
    </row>
    <row r="19" spans="1:12" ht="15">
      <c r="A19" s="25"/>
      <c r="B19" s="26"/>
      <c r="C19" s="27"/>
      <c r="D19" s="31" t="s">
        <v>36</v>
      </c>
      <c r="E19" s="20" t="s">
        <v>37</v>
      </c>
      <c r="F19" s="21">
        <v>200</v>
      </c>
      <c r="G19" s="22">
        <v>0.4</v>
      </c>
      <c r="H19" s="22">
        <v>0</v>
      </c>
      <c r="I19" s="22">
        <v>20.7</v>
      </c>
      <c r="J19" s="21">
        <v>84.4</v>
      </c>
      <c r="K19" s="23">
        <v>508</v>
      </c>
      <c r="L19" s="30"/>
    </row>
    <row r="20" spans="1:12" ht="15">
      <c r="A20" s="25"/>
      <c r="B20" s="26"/>
      <c r="C20" s="27"/>
      <c r="D20" s="31" t="s">
        <v>38</v>
      </c>
      <c r="E20" s="20" t="s">
        <v>104</v>
      </c>
      <c r="F20" s="21">
        <v>30</v>
      </c>
      <c r="G20" s="22">
        <v>2.37</v>
      </c>
      <c r="H20" s="22">
        <v>0.24</v>
      </c>
      <c r="I20" s="22">
        <v>14.9</v>
      </c>
      <c r="J20" s="21">
        <v>75.8</v>
      </c>
      <c r="K20" s="23">
        <v>108</v>
      </c>
      <c r="L20" s="30"/>
    </row>
    <row r="21" spans="1:12" ht="15">
      <c r="A21" s="25"/>
      <c r="B21" s="26"/>
      <c r="C21" s="27"/>
      <c r="D21" s="31" t="s">
        <v>39</v>
      </c>
      <c r="E21" s="20" t="s">
        <v>40</v>
      </c>
      <c r="F21" s="21">
        <v>30</v>
      </c>
      <c r="G21" s="22">
        <v>2</v>
      </c>
      <c r="H21" s="22">
        <v>0.36</v>
      </c>
      <c r="I21" s="22">
        <v>10.02</v>
      </c>
      <c r="J21" s="21">
        <v>56.1</v>
      </c>
      <c r="K21" s="23">
        <v>109</v>
      </c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147">
        <v>795</v>
      </c>
      <c r="G24" s="147">
        <v>28.46</v>
      </c>
      <c r="H24" s="147">
        <v>27.79</v>
      </c>
      <c r="I24" s="147">
        <v>99.44</v>
      </c>
      <c r="J24" s="147">
        <f t="shared" ref="J24" si="0">SUM(J15:J23)</f>
        <v>773.72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40" t="s">
        <v>41</v>
      </c>
      <c r="D25" s="141"/>
      <c r="E25" s="47"/>
      <c r="F25" s="48">
        <f>F14+F24</f>
        <v>1295</v>
      </c>
      <c r="G25" s="48">
        <f>G14+G24</f>
        <v>41.82</v>
      </c>
      <c r="H25" s="48">
        <f>H14+H24</f>
        <v>55.58</v>
      </c>
      <c r="I25" s="48">
        <f>I14+I24</f>
        <v>182.6</v>
      </c>
      <c r="J25" s="48">
        <f>J14+J24</f>
        <v>1410.66</v>
      </c>
      <c r="K25" s="48"/>
      <c r="L25" s="48"/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42</v>
      </c>
      <c r="F26" s="21">
        <v>200</v>
      </c>
      <c r="G26" s="22">
        <v>7.7</v>
      </c>
      <c r="H26" s="22">
        <v>11.82</v>
      </c>
      <c r="I26" s="22">
        <v>35.5</v>
      </c>
      <c r="J26" s="21">
        <v>279.39999999999998</v>
      </c>
      <c r="K26" s="23">
        <v>250</v>
      </c>
      <c r="L26" s="24"/>
    </row>
    <row r="27" spans="1:12" ht="15">
      <c r="A27" s="49"/>
      <c r="B27" s="26"/>
      <c r="C27" s="27"/>
      <c r="D27" s="67" t="s">
        <v>45</v>
      </c>
      <c r="E27" s="20" t="s">
        <v>75</v>
      </c>
      <c r="F27" s="21">
        <v>100</v>
      </c>
      <c r="G27" s="22">
        <v>8.6</v>
      </c>
      <c r="H27" s="22">
        <v>6.1</v>
      </c>
      <c r="I27" s="22">
        <v>53</v>
      </c>
      <c r="J27" s="21">
        <v>325.39999999999998</v>
      </c>
      <c r="K27" s="23" t="s">
        <v>105</v>
      </c>
      <c r="L27" s="30"/>
    </row>
    <row r="28" spans="1:12" ht="15">
      <c r="A28" s="49"/>
      <c r="B28" s="26"/>
      <c r="C28" s="27"/>
      <c r="D28" s="31" t="s">
        <v>26</v>
      </c>
      <c r="E28" s="20" t="s">
        <v>49</v>
      </c>
      <c r="F28" s="21">
        <v>200</v>
      </c>
      <c r="G28" s="22">
        <v>0.1</v>
      </c>
      <c r="H28" s="22">
        <v>0</v>
      </c>
      <c r="I28" s="22">
        <v>15.2</v>
      </c>
      <c r="J28" s="21">
        <v>61</v>
      </c>
      <c r="K28" s="23">
        <v>494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7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147">
        <f>SUM(F26:F32)</f>
        <v>500</v>
      </c>
      <c r="G33" s="147">
        <f t="shared" ref="G33" si="1">SUM(G26:G32)</f>
        <v>16.400000000000002</v>
      </c>
      <c r="H33" s="147">
        <f t="shared" ref="H33" si="2">SUM(H26:H32)</f>
        <v>17.920000000000002</v>
      </c>
      <c r="I33" s="147">
        <f t="shared" ref="I33" si="3">SUM(I26:I32)</f>
        <v>103.7</v>
      </c>
      <c r="J33" s="147">
        <f t="shared" ref="J33" si="4">SUM(J26:J32)</f>
        <v>665.8</v>
      </c>
      <c r="K33" s="148"/>
      <c r="L33" s="147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0" t="s">
        <v>76</v>
      </c>
      <c r="F34" s="62">
        <v>60</v>
      </c>
      <c r="G34" s="62">
        <v>1.18</v>
      </c>
      <c r="H34" s="62">
        <v>5.56</v>
      </c>
      <c r="I34" s="62">
        <v>4.8099999999999996</v>
      </c>
      <c r="J34" s="62">
        <v>74.430000000000007</v>
      </c>
      <c r="K34" s="63">
        <v>115</v>
      </c>
      <c r="L34" s="30"/>
    </row>
    <row r="35" spans="1:12" ht="15">
      <c r="A35" s="49"/>
      <c r="B35" s="26"/>
      <c r="C35" s="27"/>
      <c r="D35" s="31" t="s">
        <v>32</v>
      </c>
      <c r="E35" s="20" t="s">
        <v>61</v>
      </c>
      <c r="F35" s="21" t="s">
        <v>100</v>
      </c>
      <c r="G35" s="22">
        <v>3.1</v>
      </c>
      <c r="H35" s="22">
        <v>6.3</v>
      </c>
      <c r="I35" s="22">
        <v>14.4</v>
      </c>
      <c r="J35" s="21">
        <v>127.6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77</v>
      </c>
      <c r="F36" s="21" t="s">
        <v>102</v>
      </c>
      <c r="G36" s="22">
        <v>21</v>
      </c>
      <c r="H36" s="22">
        <v>16.18</v>
      </c>
      <c r="I36" s="22">
        <v>19.34</v>
      </c>
      <c r="J36" s="21">
        <v>227.5</v>
      </c>
      <c r="K36" s="23" t="s">
        <v>108</v>
      </c>
      <c r="L36" s="30"/>
    </row>
    <row r="37" spans="1:12" ht="15">
      <c r="A37" s="49"/>
      <c r="B37" s="26"/>
      <c r="C37" s="27"/>
      <c r="D37" s="31" t="s">
        <v>35</v>
      </c>
      <c r="E37" s="20" t="s">
        <v>44</v>
      </c>
      <c r="F37" s="21">
        <v>150</v>
      </c>
      <c r="G37" s="22">
        <v>3.2</v>
      </c>
      <c r="H37" s="22">
        <v>6.6</v>
      </c>
      <c r="I37" s="22">
        <v>16</v>
      </c>
      <c r="J37" s="21">
        <v>138</v>
      </c>
      <c r="K37" s="23">
        <v>429</v>
      </c>
      <c r="L37" s="30"/>
    </row>
    <row r="38" spans="1:12" ht="15">
      <c r="A38" s="49"/>
      <c r="B38" s="26"/>
      <c r="C38" s="27"/>
      <c r="D38" s="31" t="s">
        <v>36</v>
      </c>
      <c r="E38" s="20" t="s">
        <v>106</v>
      </c>
      <c r="F38" s="21">
        <v>200</v>
      </c>
      <c r="G38" s="22">
        <v>0.26</v>
      </c>
      <c r="H38" s="22">
        <v>0.2</v>
      </c>
      <c r="I38" s="22">
        <v>19.62</v>
      </c>
      <c r="J38" s="21">
        <v>80.040000000000006</v>
      </c>
      <c r="K38" s="23" t="s">
        <v>109</v>
      </c>
      <c r="L38" s="30"/>
    </row>
    <row r="39" spans="1:12" ht="15">
      <c r="A39" s="49"/>
      <c r="B39" s="26"/>
      <c r="C39" s="27"/>
      <c r="D39" s="31" t="s">
        <v>38</v>
      </c>
      <c r="E39" s="20" t="s">
        <v>107</v>
      </c>
      <c r="F39" s="21">
        <v>30</v>
      </c>
      <c r="G39" s="22">
        <v>2.37</v>
      </c>
      <c r="H39" s="22">
        <v>0.24</v>
      </c>
      <c r="I39" s="22">
        <v>14.9</v>
      </c>
      <c r="J39" s="21">
        <v>75.8</v>
      </c>
      <c r="K39" s="23">
        <v>108</v>
      </c>
      <c r="L39" s="30"/>
    </row>
    <row r="40" spans="1:12" ht="15">
      <c r="A40" s="49"/>
      <c r="B40" s="26"/>
      <c r="C40" s="27"/>
      <c r="D40" s="31" t="s">
        <v>39</v>
      </c>
      <c r="E40" s="20" t="s">
        <v>40</v>
      </c>
      <c r="F40" s="21">
        <v>30</v>
      </c>
      <c r="G40" s="22">
        <v>2</v>
      </c>
      <c r="H40" s="22">
        <v>0.36</v>
      </c>
      <c r="I40" s="22">
        <v>10.02</v>
      </c>
      <c r="J40" s="21">
        <v>56.1</v>
      </c>
      <c r="K40" s="23">
        <v>109</v>
      </c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147">
        <v>795</v>
      </c>
      <c r="G43" s="147">
        <f t="shared" ref="G43" si="5">SUM(G34:G42)</f>
        <v>33.11</v>
      </c>
      <c r="H43" s="147">
        <f t="shared" ref="H43" si="6">SUM(H34:H42)</f>
        <v>35.440000000000005</v>
      </c>
      <c r="I43" s="147">
        <f>SUM(I34:I42)</f>
        <v>99.09</v>
      </c>
      <c r="J43" s="147">
        <f>SUM(J34:J42)</f>
        <v>779.46999999999991</v>
      </c>
      <c r="K43" s="148"/>
      <c r="L43" s="147"/>
    </row>
    <row r="44" spans="1:12" ht="15.75" customHeight="1">
      <c r="A44" s="51">
        <f>A26</f>
        <v>1</v>
      </c>
      <c r="B44" s="51">
        <f>B26</f>
        <v>2</v>
      </c>
      <c r="C44" s="140" t="s">
        <v>41</v>
      </c>
      <c r="D44" s="141"/>
      <c r="E44" s="47"/>
      <c r="F44" s="48">
        <f>F33+F43</f>
        <v>1295</v>
      </c>
      <c r="G44" s="48">
        <f t="shared" ref="G44" si="7">G33+G43</f>
        <v>49.510000000000005</v>
      </c>
      <c r="H44" s="48">
        <f t="shared" ref="H44" si="8">H33+H43</f>
        <v>53.360000000000007</v>
      </c>
      <c r="I44" s="48">
        <f t="shared" ref="I44" si="9">I33+I43</f>
        <v>202.79000000000002</v>
      </c>
      <c r="J44" s="48">
        <f t="shared" ref="J44:L44" si="10">J33+J43</f>
        <v>1445.27</v>
      </c>
      <c r="K44" s="48"/>
      <c r="L44" s="48">
        <f t="shared" si="10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110</v>
      </c>
      <c r="F45" s="21" t="s">
        <v>113</v>
      </c>
      <c r="G45" s="22">
        <v>30.94</v>
      </c>
      <c r="H45" s="22">
        <v>32.549999999999997</v>
      </c>
      <c r="I45" s="22">
        <v>35.72</v>
      </c>
      <c r="J45" s="21">
        <v>568.5</v>
      </c>
      <c r="K45" s="23" t="s">
        <v>114</v>
      </c>
      <c r="L45" s="24"/>
    </row>
    <row r="46" spans="1:12" ht="15">
      <c r="A46" s="25"/>
      <c r="B46" s="26"/>
      <c r="C46" s="27"/>
      <c r="D46" s="67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112</v>
      </c>
      <c r="F47" s="21">
        <v>200</v>
      </c>
      <c r="G47" s="22">
        <v>0.05</v>
      </c>
      <c r="H47" s="22">
        <v>0</v>
      </c>
      <c r="I47" s="22">
        <v>7.5</v>
      </c>
      <c r="J47" s="21">
        <v>30</v>
      </c>
      <c r="K47" s="23">
        <v>493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0" t="s">
        <v>111</v>
      </c>
      <c r="F49" s="62">
        <v>100</v>
      </c>
      <c r="G49" s="62">
        <v>0.4</v>
      </c>
      <c r="H49" s="62">
        <v>0.4</v>
      </c>
      <c r="I49" s="62">
        <v>9.8000000000000007</v>
      </c>
      <c r="J49" s="62">
        <v>47</v>
      </c>
      <c r="K49" s="63">
        <v>112</v>
      </c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147">
        <v>500</v>
      </c>
      <c r="G52" s="147">
        <f t="shared" ref="G52" si="11">SUM(G45:G51)</f>
        <v>31.39</v>
      </c>
      <c r="H52" s="147">
        <f t="shared" ref="H52" si="12">SUM(H45:H51)</f>
        <v>32.949999999999996</v>
      </c>
      <c r="I52" s="147">
        <f t="shared" ref="I52" si="13">SUM(I45:I51)</f>
        <v>53.019999999999996</v>
      </c>
      <c r="J52" s="147">
        <f t="shared" ref="J52" si="14">SUM(J45:J51)</f>
        <v>645.5</v>
      </c>
      <c r="K52" s="148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0" t="s">
        <v>78</v>
      </c>
      <c r="F53" s="62">
        <v>60</v>
      </c>
      <c r="G53" s="62">
        <v>0.96</v>
      </c>
      <c r="H53" s="62">
        <v>3.3</v>
      </c>
      <c r="I53" s="62">
        <v>5</v>
      </c>
      <c r="J53" s="62">
        <v>53.62</v>
      </c>
      <c r="K53" s="63">
        <v>50</v>
      </c>
      <c r="L53" s="30"/>
    </row>
    <row r="54" spans="1:12" ht="15">
      <c r="A54" s="25"/>
      <c r="B54" s="26"/>
      <c r="C54" s="27"/>
      <c r="D54" s="31" t="s">
        <v>32</v>
      </c>
      <c r="E54" s="20" t="s">
        <v>79</v>
      </c>
      <c r="F54" s="21" t="s">
        <v>100</v>
      </c>
      <c r="G54" s="22">
        <v>2.21</v>
      </c>
      <c r="H54" s="22">
        <v>6.4</v>
      </c>
      <c r="I54" s="22">
        <v>12.6</v>
      </c>
      <c r="J54" s="21">
        <v>119</v>
      </c>
      <c r="K54" s="23" t="s">
        <v>116</v>
      </c>
      <c r="L54" s="30"/>
    </row>
    <row r="55" spans="1:12" ht="15">
      <c r="A55" s="25"/>
      <c r="B55" s="26"/>
      <c r="C55" s="27"/>
      <c r="D55" s="31" t="s">
        <v>34</v>
      </c>
      <c r="E55" s="20" t="s">
        <v>115</v>
      </c>
      <c r="F55" s="21" t="s">
        <v>102</v>
      </c>
      <c r="G55" s="22">
        <v>13.9</v>
      </c>
      <c r="H55" s="22">
        <v>11.1</v>
      </c>
      <c r="I55" s="22">
        <v>10.6</v>
      </c>
      <c r="J55" s="21">
        <v>194.32</v>
      </c>
      <c r="K55" s="23" t="s">
        <v>80</v>
      </c>
      <c r="L55" s="30"/>
    </row>
    <row r="56" spans="1:12" ht="15">
      <c r="A56" s="25"/>
      <c r="B56" s="26"/>
      <c r="C56" s="27"/>
      <c r="D56" s="31" t="s">
        <v>35</v>
      </c>
      <c r="E56" s="20" t="s">
        <v>47</v>
      </c>
      <c r="F56" s="21">
        <v>150</v>
      </c>
      <c r="G56" s="22">
        <v>14</v>
      </c>
      <c r="H56" s="22">
        <v>4.4000000000000004</v>
      </c>
      <c r="I56" s="22">
        <v>28.5</v>
      </c>
      <c r="J56" s="21">
        <v>211</v>
      </c>
      <c r="K56" s="23">
        <v>418</v>
      </c>
      <c r="L56" s="30"/>
    </row>
    <row r="57" spans="1:12" ht="15">
      <c r="A57" s="25"/>
      <c r="B57" s="26"/>
      <c r="C57" s="27"/>
      <c r="D57" s="31" t="s">
        <v>36</v>
      </c>
      <c r="E57" s="20" t="s">
        <v>48</v>
      </c>
      <c r="F57" s="21">
        <v>200</v>
      </c>
      <c r="G57" s="22">
        <v>0.68</v>
      </c>
      <c r="H57" s="22">
        <v>0.28000000000000003</v>
      </c>
      <c r="I57" s="22">
        <v>16.600000000000001</v>
      </c>
      <c r="J57" s="21">
        <v>71.8</v>
      </c>
      <c r="K57" s="23" t="s">
        <v>117</v>
      </c>
      <c r="L57" s="30"/>
    </row>
    <row r="58" spans="1:12" ht="15">
      <c r="A58" s="25"/>
      <c r="B58" s="26"/>
      <c r="C58" s="27"/>
      <c r="D58" s="31" t="s">
        <v>38</v>
      </c>
      <c r="E58" s="20" t="s">
        <v>107</v>
      </c>
      <c r="F58" s="21">
        <v>30</v>
      </c>
      <c r="G58" s="22">
        <v>2.37</v>
      </c>
      <c r="H58" s="22">
        <v>0.24</v>
      </c>
      <c r="I58" s="22">
        <v>14.9</v>
      </c>
      <c r="J58" s="21">
        <v>75.8</v>
      </c>
      <c r="K58" s="23">
        <v>108</v>
      </c>
      <c r="L58" s="30"/>
    </row>
    <row r="59" spans="1:12" ht="15">
      <c r="A59" s="25"/>
      <c r="B59" s="26"/>
      <c r="C59" s="27"/>
      <c r="D59" s="31" t="s">
        <v>39</v>
      </c>
      <c r="E59" s="20" t="s">
        <v>40</v>
      </c>
      <c r="F59" s="21">
        <v>30</v>
      </c>
      <c r="G59" s="22">
        <v>2</v>
      </c>
      <c r="H59" s="22">
        <v>0.36</v>
      </c>
      <c r="I59" s="22">
        <v>10.02</v>
      </c>
      <c r="J59" s="21">
        <v>56.1</v>
      </c>
      <c r="K59" s="23">
        <v>109</v>
      </c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147">
        <v>795</v>
      </c>
      <c r="G62" s="147">
        <f t="shared" ref="G62" si="15">SUM(G53:G61)</f>
        <v>36.119999999999997</v>
      </c>
      <c r="H62" s="147">
        <f t="shared" ref="H62" si="16">SUM(H53:H61)</f>
        <v>26.079999999999995</v>
      </c>
      <c r="I62" s="147">
        <f t="shared" ref="I62" si="17">SUM(I53:I61)</f>
        <v>98.220000000000013</v>
      </c>
      <c r="J62" s="147">
        <f t="shared" ref="J62" si="18">SUM(J53:J61)</f>
        <v>781.64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40" t="s">
        <v>41</v>
      </c>
      <c r="D63" s="141"/>
      <c r="E63" s="47"/>
      <c r="F63" s="48">
        <f>F52+F62</f>
        <v>1295</v>
      </c>
      <c r="G63" s="48">
        <f t="shared" ref="G63" si="19">G52+G62</f>
        <v>67.509999999999991</v>
      </c>
      <c r="H63" s="48">
        <f t="shared" ref="H63" si="20">H52+H62</f>
        <v>59.029999999999987</v>
      </c>
      <c r="I63" s="48">
        <f t="shared" ref="I63" si="21">I52+I62</f>
        <v>151.24</v>
      </c>
      <c r="J63" s="48">
        <f t="shared" ref="J63" si="22">J52+J62</f>
        <v>1427.1399999999999</v>
      </c>
      <c r="K63" s="48"/>
      <c r="L63" s="48"/>
    </row>
    <row r="64" spans="1:12" ht="15">
      <c r="A64" s="16">
        <v>1</v>
      </c>
      <c r="B64" s="17">
        <v>4</v>
      </c>
      <c r="C64" s="18" t="s">
        <v>23</v>
      </c>
      <c r="D64" s="19" t="s">
        <v>24</v>
      </c>
      <c r="E64" s="77" t="s">
        <v>118</v>
      </c>
      <c r="F64" s="78">
        <v>200</v>
      </c>
      <c r="G64" s="79">
        <v>5.54</v>
      </c>
      <c r="H64" s="79">
        <v>8.6199999999999992</v>
      </c>
      <c r="I64" s="79">
        <v>32.4</v>
      </c>
      <c r="J64" s="78">
        <v>229.4</v>
      </c>
      <c r="K64" s="80">
        <v>268</v>
      </c>
      <c r="L64" s="73"/>
    </row>
    <row r="65" spans="1:12" ht="15">
      <c r="A65" s="25"/>
      <c r="B65" s="26"/>
      <c r="C65" s="27"/>
      <c r="D65" s="67" t="s">
        <v>45</v>
      </c>
      <c r="E65" s="52" t="s">
        <v>119</v>
      </c>
      <c r="F65" s="53">
        <v>100</v>
      </c>
      <c r="G65" s="54">
        <v>7.45</v>
      </c>
      <c r="H65" s="54">
        <v>12.95</v>
      </c>
      <c r="I65" s="54">
        <v>60.09</v>
      </c>
      <c r="J65" s="53">
        <v>388.3</v>
      </c>
      <c r="K65" s="23" t="s">
        <v>89</v>
      </c>
      <c r="L65" s="74"/>
    </row>
    <row r="66" spans="1:12" ht="15">
      <c r="A66" s="25"/>
      <c r="B66" s="26"/>
      <c r="C66" s="27"/>
      <c r="D66" s="31" t="s">
        <v>26</v>
      </c>
      <c r="E66" s="52" t="s">
        <v>120</v>
      </c>
      <c r="F66" s="53">
        <v>200</v>
      </c>
      <c r="G66" s="54">
        <v>2.9</v>
      </c>
      <c r="H66" s="54">
        <v>2.5</v>
      </c>
      <c r="I66" s="54">
        <v>15.9</v>
      </c>
      <c r="J66" s="53">
        <v>79</v>
      </c>
      <c r="K66" s="55">
        <v>501</v>
      </c>
      <c r="L66" s="74"/>
    </row>
    <row r="67" spans="1:12" ht="15">
      <c r="A67" s="25"/>
      <c r="B67" s="26"/>
      <c r="C67" s="27"/>
      <c r="D67" s="31"/>
      <c r="E67" s="52"/>
      <c r="F67" s="53"/>
      <c r="G67" s="54"/>
      <c r="H67" s="54"/>
      <c r="I67" s="54"/>
      <c r="J67" s="53"/>
      <c r="K67" s="55"/>
      <c r="L67" s="74"/>
    </row>
    <row r="68" spans="1:12" ht="15">
      <c r="A68" s="25"/>
      <c r="B68" s="26"/>
      <c r="C68" s="27"/>
      <c r="D68" s="31"/>
      <c r="E68" s="52"/>
      <c r="F68" s="53"/>
      <c r="G68" s="54"/>
      <c r="H68" s="54"/>
      <c r="I68" s="54"/>
      <c r="J68" s="54"/>
      <c r="K68" s="55"/>
      <c r="L68" s="74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4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4"/>
    </row>
    <row r="71" spans="1:12" ht="15">
      <c r="A71" s="35"/>
      <c r="B71" s="36"/>
      <c r="C71" s="37"/>
      <c r="D71" s="38" t="s">
        <v>29</v>
      </c>
      <c r="E71" s="39"/>
      <c r="F71" s="147">
        <f>SUM(F64:F70)</f>
        <v>500</v>
      </c>
      <c r="G71" s="147">
        <f t="shared" ref="G71" si="23">SUM(G64:G70)</f>
        <v>15.89</v>
      </c>
      <c r="H71" s="147">
        <f t="shared" ref="H71" si="24">SUM(H64:H70)</f>
        <v>24.07</v>
      </c>
      <c r="I71" s="147">
        <f t="shared" ref="I71" si="25">SUM(I64:I70)</f>
        <v>108.39000000000001</v>
      </c>
      <c r="J71" s="149">
        <f>SUM(J64:J70)</f>
        <v>696.7</v>
      </c>
      <c r="K71" s="148"/>
      <c r="L71" s="75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0" t="s">
        <v>81</v>
      </c>
      <c r="F72" s="62">
        <v>60</v>
      </c>
      <c r="G72" s="62">
        <v>0.96</v>
      </c>
      <c r="H72" s="62">
        <v>3.3</v>
      </c>
      <c r="I72" s="62">
        <v>5</v>
      </c>
      <c r="J72" s="62">
        <v>53.62</v>
      </c>
      <c r="K72" s="63" t="s">
        <v>121</v>
      </c>
      <c r="L72" s="74"/>
    </row>
    <row r="73" spans="1:12" ht="26.25">
      <c r="A73" s="25"/>
      <c r="B73" s="26"/>
      <c r="C73" s="27"/>
      <c r="D73" s="31" t="s">
        <v>32</v>
      </c>
      <c r="E73" s="52" t="s">
        <v>33</v>
      </c>
      <c r="F73" s="53" t="s">
        <v>100</v>
      </c>
      <c r="G73" s="54">
        <v>2.5299999999999998</v>
      </c>
      <c r="H73" s="54">
        <v>5.28</v>
      </c>
      <c r="I73" s="54">
        <v>15.57</v>
      </c>
      <c r="J73" s="53">
        <v>120.3</v>
      </c>
      <c r="K73" s="55">
        <v>147</v>
      </c>
      <c r="L73" s="74"/>
    </row>
    <row r="74" spans="1:12" ht="15">
      <c r="A74" s="25"/>
      <c r="B74" s="26"/>
      <c r="C74" s="27"/>
      <c r="D74" s="31" t="s">
        <v>34</v>
      </c>
      <c r="E74" s="84" t="s">
        <v>51</v>
      </c>
      <c r="F74" s="118">
        <v>240</v>
      </c>
      <c r="G74" s="106">
        <v>16.2</v>
      </c>
      <c r="H74" s="106">
        <v>21.75</v>
      </c>
      <c r="I74" s="106">
        <v>23.3</v>
      </c>
      <c r="J74" s="105">
        <v>373.9</v>
      </c>
      <c r="K74" s="134">
        <v>407</v>
      </c>
      <c r="L74" s="74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4"/>
    </row>
    <row r="76" spans="1:12" ht="15">
      <c r="A76" s="25"/>
      <c r="B76" s="26"/>
      <c r="C76" s="27"/>
      <c r="D76" s="31" t="s">
        <v>36</v>
      </c>
      <c r="E76" s="52" t="s">
        <v>37</v>
      </c>
      <c r="F76" s="53">
        <v>200</v>
      </c>
      <c r="G76" s="54">
        <v>0.4</v>
      </c>
      <c r="H76" s="54">
        <v>0</v>
      </c>
      <c r="I76" s="54">
        <v>20.7</v>
      </c>
      <c r="J76" s="53">
        <v>84.4</v>
      </c>
      <c r="K76" s="55">
        <v>508</v>
      </c>
      <c r="L76" s="74"/>
    </row>
    <row r="77" spans="1:12" ht="15">
      <c r="A77" s="25"/>
      <c r="B77" s="26"/>
      <c r="C77" s="27"/>
      <c r="D77" s="31" t="s">
        <v>38</v>
      </c>
      <c r="E77" s="52" t="s">
        <v>107</v>
      </c>
      <c r="F77" s="21">
        <v>30</v>
      </c>
      <c r="G77" s="22">
        <v>2.37</v>
      </c>
      <c r="H77" s="22">
        <v>0.24</v>
      </c>
      <c r="I77" s="22">
        <v>14.9</v>
      </c>
      <c r="J77" s="21">
        <v>75.8</v>
      </c>
      <c r="K77" s="23">
        <v>108</v>
      </c>
      <c r="L77" s="74"/>
    </row>
    <row r="78" spans="1:12" ht="15">
      <c r="A78" s="25"/>
      <c r="B78" s="26"/>
      <c r="C78" s="27"/>
      <c r="D78" s="31" t="s">
        <v>39</v>
      </c>
      <c r="E78" s="52" t="s">
        <v>40</v>
      </c>
      <c r="F78" s="21">
        <v>30</v>
      </c>
      <c r="G78" s="22">
        <v>2</v>
      </c>
      <c r="H78" s="22">
        <v>0.36</v>
      </c>
      <c r="I78" s="22">
        <v>10.02</v>
      </c>
      <c r="J78" s="21">
        <v>56.1</v>
      </c>
      <c r="K78" s="23">
        <v>109</v>
      </c>
      <c r="L78" s="74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4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4"/>
    </row>
    <row r="81" spans="1:12" ht="15">
      <c r="A81" s="35"/>
      <c r="B81" s="36"/>
      <c r="C81" s="37"/>
      <c r="D81" s="38" t="s">
        <v>29</v>
      </c>
      <c r="E81" s="39"/>
      <c r="F81" s="147">
        <v>775</v>
      </c>
      <c r="G81" s="147">
        <f t="shared" ref="G81" si="26">SUM(G72:G80)</f>
        <v>24.459999999999997</v>
      </c>
      <c r="H81" s="147">
        <f t="shared" ref="H81" si="27">SUM(H72:H80)</f>
        <v>30.929999999999996</v>
      </c>
      <c r="I81" s="147">
        <f t="shared" ref="I81" si="28">SUM(I72:I80)</f>
        <v>89.490000000000009</v>
      </c>
      <c r="J81" s="147">
        <f t="shared" ref="J81" si="29">SUM(J72:J80)</f>
        <v>764.11999999999989</v>
      </c>
      <c r="K81" s="148"/>
      <c r="L81" s="75"/>
    </row>
    <row r="82" spans="1:12" ht="15.75" customHeight="1" thickBot="1">
      <c r="A82" s="45">
        <f>A64</f>
        <v>1</v>
      </c>
      <c r="B82" s="46">
        <f>B64</f>
        <v>4</v>
      </c>
      <c r="C82" s="140" t="s">
        <v>41</v>
      </c>
      <c r="D82" s="141"/>
      <c r="E82" s="47"/>
      <c r="F82" s="48">
        <f>F71+F81</f>
        <v>1275</v>
      </c>
      <c r="G82" s="48">
        <f t="shared" ref="G82" si="30">G71+G81</f>
        <v>40.349999999999994</v>
      </c>
      <c r="H82" s="48">
        <f t="shared" ref="H82" si="31">H71+H81</f>
        <v>55</v>
      </c>
      <c r="I82" s="48">
        <f t="shared" ref="I82" si="32">I71+I81</f>
        <v>197.88000000000002</v>
      </c>
      <c r="J82" s="48">
        <f t="shared" ref="J82:L82" si="33">J71+J81</f>
        <v>1460.82</v>
      </c>
      <c r="K82" s="81"/>
      <c r="L82" s="76">
        <f t="shared" si="33"/>
        <v>0</v>
      </c>
    </row>
    <row r="83" spans="1:12" ht="15">
      <c r="A83" s="16">
        <v>1</v>
      </c>
      <c r="B83" s="17">
        <v>5</v>
      </c>
      <c r="C83" s="18" t="s">
        <v>23</v>
      </c>
      <c r="D83" s="121" t="s">
        <v>24</v>
      </c>
      <c r="E83" s="52" t="s">
        <v>52</v>
      </c>
      <c r="F83" s="53">
        <v>200</v>
      </c>
      <c r="G83" s="54">
        <v>9.1999999999999993</v>
      </c>
      <c r="H83" s="54">
        <v>7.2</v>
      </c>
      <c r="I83" s="54">
        <v>39</v>
      </c>
      <c r="J83" s="53">
        <v>258</v>
      </c>
      <c r="K83" s="55">
        <v>296</v>
      </c>
      <c r="L83" s="24"/>
    </row>
    <row r="84" spans="1:12" ht="15">
      <c r="A84" s="25"/>
      <c r="B84" s="26"/>
      <c r="C84" s="27"/>
      <c r="D84" s="67" t="s">
        <v>45</v>
      </c>
      <c r="E84" s="120" t="s">
        <v>82</v>
      </c>
      <c r="F84" s="62">
        <v>100</v>
      </c>
      <c r="G84" s="62">
        <v>8.4</v>
      </c>
      <c r="H84" s="62">
        <v>5.97</v>
      </c>
      <c r="I84" s="62">
        <v>52.06</v>
      </c>
      <c r="J84" s="62">
        <v>318</v>
      </c>
      <c r="K84" s="63" t="s">
        <v>89</v>
      </c>
      <c r="L84" s="30"/>
    </row>
    <row r="85" spans="1:12" ht="15">
      <c r="A85" s="25"/>
      <c r="B85" s="26"/>
      <c r="C85" s="27"/>
      <c r="D85" s="31" t="s">
        <v>26</v>
      </c>
      <c r="E85" s="52" t="s">
        <v>49</v>
      </c>
      <c r="F85" s="53">
        <v>200</v>
      </c>
      <c r="G85" s="54">
        <v>0.1</v>
      </c>
      <c r="H85" s="54">
        <v>0</v>
      </c>
      <c r="I85" s="54">
        <v>15.2</v>
      </c>
      <c r="J85" s="53">
        <v>61</v>
      </c>
      <c r="K85" s="55">
        <v>494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147">
        <f>SUM(F83:F89)</f>
        <v>500</v>
      </c>
      <c r="G90" s="147">
        <f t="shared" ref="G90" si="34">SUM(G83:G89)</f>
        <v>17.700000000000003</v>
      </c>
      <c r="H90" s="147">
        <f t="shared" ref="H90" si="35">SUM(H83:H89)</f>
        <v>13.17</v>
      </c>
      <c r="I90" s="147">
        <f t="shared" ref="I90" si="36">SUM(I83:I89)</f>
        <v>106.26</v>
      </c>
      <c r="J90" s="147">
        <f t="shared" ref="J90" si="37">SUM(J83:J89)</f>
        <v>637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0" t="s">
        <v>83</v>
      </c>
      <c r="F91" s="62">
        <v>60</v>
      </c>
      <c r="G91" s="62">
        <v>1.5</v>
      </c>
      <c r="H91" s="62">
        <v>4.4000000000000004</v>
      </c>
      <c r="I91" s="62">
        <v>6.5</v>
      </c>
      <c r="J91" s="62">
        <v>71.87</v>
      </c>
      <c r="K91" s="63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53</v>
      </c>
      <c r="F92" s="53" t="s">
        <v>100</v>
      </c>
      <c r="G92" s="54">
        <v>1.93</v>
      </c>
      <c r="H92" s="54">
        <v>5.58</v>
      </c>
      <c r="I92" s="54">
        <v>7.29</v>
      </c>
      <c r="J92" s="53">
        <v>113.7</v>
      </c>
      <c r="K92" s="55" t="s">
        <v>122</v>
      </c>
      <c r="L92" s="30"/>
    </row>
    <row r="93" spans="1:12" ht="15">
      <c r="A93" s="25"/>
      <c r="B93" s="26"/>
      <c r="C93" s="27"/>
      <c r="D93" s="31" t="s">
        <v>34</v>
      </c>
      <c r="E93" s="52" t="s">
        <v>84</v>
      </c>
      <c r="F93" s="53">
        <v>240</v>
      </c>
      <c r="G93" s="54">
        <v>18.239999999999998</v>
      </c>
      <c r="H93" s="54">
        <v>18.190000000000001</v>
      </c>
      <c r="I93" s="54">
        <v>43.2</v>
      </c>
      <c r="J93" s="53">
        <v>409.2</v>
      </c>
      <c r="K93" s="55" t="s">
        <v>123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36</v>
      </c>
      <c r="E95" s="52" t="s">
        <v>54</v>
      </c>
      <c r="F95" s="53">
        <v>200</v>
      </c>
      <c r="G95" s="54">
        <v>0.68</v>
      </c>
      <c r="H95" s="54">
        <v>0.28000000000000003</v>
      </c>
      <c r="I95" s="54">
        <v>16.600000000000001</v>
      </c>
      <c r="J95" s="53">
        <v>71.8</v>
      </c>
      <c r="K95" s="55" t="s">
        <v>117</v>
      </c>
      <c r="L95" s="30"/>
    </row>
    <row r="96" spans="1:12" ht="15">
      <c r="A96" s="25"/>
      <c r="B96" s="26"/>
      <c r="C96" s="27"/>
      <c r="D96" s="31" t="s">
        <v>38</v>
      </c>
      <c r="E96" s="52" t="s">
        <v>107</v>
      </c>
      <c r="F96" s="21">
        <v>30</v>
      </c>
      <c r="G96" s="22">
        <v>2.37</v>
      </c>
      <c r="H96" s="22">
        <v>0.24</v>
      </c>
      <c r="I96" s="22">
        <v>14.9</v>
      </c>
      <c r="J96" s="21">
        <v>75.8</v>
      </c>
      <c r="K96" s="23">
        <v>108</v>
      </c>
      <c r="L96" s="30"/>
    </row>
    <row r="97" spans="1:12" ht="15">
      <c r="A97" s="25"/>
      <c r="B97" s="26"/>
      <c r="C97" s="27"/>
      <c r="D97" s="31" t="s">
        <v>39</v>
      </c>
      <c r="E97" s="52" t="s">
        <v>40</v>
      </c>
      <c r="F97" s="21">
        <v>30</v>
      </c>
      <c r="G97" s="22">
        <v>2</v>
      </c>
      <c r="H97" s="22">
        <v>0.36</v>
      </c>
      <c r="I97" s="22">
        <v>10.02</v>
      </c>
      <c r="J97" s="21">
        <v>56.1</v>
      </c>
      <c r="K97" s="23">
        <v>109</v>
      </c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147">
        <v>775</v>
      </c>
      <c r="G100" s="147">
        <f t="shared" ref="G100" si="38">SUM(G91:G99)</f>
        <v>26.72</v>
      </c>
      <c r="H100" s="147">
        <f t="shared" ref="H100" si="39">SUM(H91:H99)</f>
        <v>29.05</v>
      </c>
      <c r="I100" s="147">
        <f t="shared" ref="I100" si="40">SUM(I91:I99)</f>
        <v>98.51</v>
      </c>
      <c r="J100" s="147">
        <f t="shared" ref="J100" si="41">SUM(J91:J99)</f>
        <v>798.46999999999991</v>
      </c>
      <c r="K100" s="148"/>
      <c r="L100" s="40"/>
    </row>
    <row r="101" spans="1:12" ht="15.75" customHeight="1" thickBot="1">
      <c r="A101" s="99">
        <f>A83</f>
        <v>1</v>
      </c>
      <c r="B101" s="100">
        <f>B83</f>
        <v>5</v>
      </c>
      <c r="C101" s="143" t="s">
        <v>41</v>
      </c>
      <c r="D101" s="144"/>
      <c r="E101" s="101"/>
      <c r="F101" s="102">
        <f>F90+F100</f>
        <v>1275</v>
      </c>
      <c r="G101" s="102">
        <f t="shared" ref="G101" si="42">G90+G100</f>
        <v>44.42</v>
      </c>
      <c r="H101" s="102">
        <f t="shared" ref="H101" si="43">H90+H100</f>
        <v>42.22</v>
      </c>
      <c r="I101" s="102">
        <f t="shared" ref="I101" si="44">I90+I100</f>
        <v>204.77</v>
      </c>
      <c r="J101" s="102">
        <f t="shared" ref="J101" si="45">J90+J100</f>
        <v>1435.4699999999998</v>
      </c>
      <c r="K101" s="102"/>
      <c r="L101" s="48"/>
    </row>
    <row r="102" spans="1:12" ht="15">
      <c r="A102" s="107">
        <v>2</v>
      </c>
      <c r="B102" s="108">
        <v>1</v>
      </c>
      <c r="C102" s="19" t="s">
        <v>23</v>
      </c>
      <c r="D102" s="19" t="s">
        <v>24</v>
      </c>
      <c r="E102" s="109" t="s">
        <v>42</v>
      </c>
      <c r="F102" s="110">
        <v>220</v>
      </c>
      <c r="G102" s="111">
        <v>8.4</v>
      </c>
      <c r="H102" s="111">
        <v>13</v>
      </c>
      <c r="I102" s="111">
        <v>39.049999999999997</v>
      </c>
      <c r="J102" s="110">
        <v>307.33999999999997</v>
      </c>
      <c r="K102" s="112">
        <v>250</v>
      </c>
      <c r="L102" s="73"/>
    </row>
    <row r="103" spans="1:12" ht="15">
      <c r="A103" s="113"/>
      <c r="B103" s="103"/>
      <c r="C103" s="31"/>
      <c r="D103" s="31" t="s">
        <v>72</v>
      </c>
      <c r="E103" s="104" t="s">
        <v>85</v>
      </c>
      <c r="F103" s="105">
        <v>30</v>
      </c>
      <c r="G103" s="106">
        <v>0.12</v>
      </c>
      <c r="H103" s="106">
        <v>0</v>
      </c>
      <c r="I103" s="106">
        <v>12</v>
      </c>
      <c r="J103" s="105">
        <v>48.4</v>
      </c>
      <c r="K103" s="90" t="s">
        <v>124</v>
      </c>
      <c r="L103" s="74"/>
    </row>
    <row r="104" spans="1:12" ht="15">
      <c r="A104" s="113"/>
      <c r="B104" s="103"/>
      <c r="C104" s="31"/>
      <c r="D104" s="31" t="s">
        <v>26</v>
      </c>
      <c r="E104" s="104" t="s">
        <v>43</v>
      </c>
      <c r="F104" s="105">
        <v>200</v>
      </c>
      <c r="G104" s="106">
        <v>0.05</v>
      </c>
      <c r="H104" s="106">
        <v>0</v>
      </c>
      <c r="I104" s="106">
        <v>7.5</v>
      </c>
      <c r="J104" s="105">
        <v>30</v>
      </c>
      <c r="K104" s="90">
        <v>493</v>
      </c>
      <c r="L104" s="74"/>
    </row>
    <row r="105" spans="1:12" ht="15">
      <c r="A105" s="113"/>
      <c r="B105" s="103"/>
      <c r="C105" s="31"/>
      <c r="D105" s="31" t="s">
        <v>27</v>
      </c>
      <c r="E105" s="120" t="s">
        <v>62</v>
      </c>
      <c r="F105" s="62">
        <v>50</v>
      </c>
      <c r="G105" s="62">
        <v>3.75</v>
      </c>
      <c r="H105" s="62">
        <v>1.45</v>
      </c>
      <c r="I105" s="62">
        <v>25.7</v>
      </c>
      <c r="J105" s="62">
        <v>131</v>
      </c>
      <c r="K105" s="63">
        <v>111</v>
      </c>
      <c r="L105" s="74"/>
    </row>
    <row r="106" spans="1:12" ht="15">
      <c r="A106" s="113"/>
      <c r="B106" s="103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4"/>
    </row>
    <row r="107" spans="1:12" ht="15">
      <c r="A107" s="113"/>
      <c r="B107" s="103"/>
      <c r="C107" s="31"/>
      <c r="D107" s="34"/>
      <c r="E107" s="32"/>
      <c r="F107" s="30"/>
      <c r="G107" s="30"/>
      <c r="H107" s="30"/>
      <c r="I107" s="30"/>
      <c r="J107" s="30"/>
      <c r="K107" s="33"/>
      <c r="L107" s="74"/>
    </row>
    <row r="108" spans="1:12" ht="15">
      <c r="A108" s="113"/>
      <c r="B108" s="103"/>
      <c r="C108" s="31"/>
      <c r="D108" s="34"/>
      <c r="E108" s="32"/>
      <c r="F108" s="30"/>
      <c r="G108" s="30"/>
      <c r="H108" s="30"/>
      <c r="I108" s="30"/>
      <c r="J108" s="30"/>
      <c r="K108" s="33"/>
      <c r="L108" s="74"/>
    </row>
    <row r="109" spans="1:12" ht="15">
      <c r="A109" s="113"/>
      <c r="B109" s="103"/>
      <c r="C109" s="31"/>
      <c r="D109" s="38" t="s">
        <v>29</v>
      </c>
      <c r="E109" s="39"/>
      <c r="F109" s="147">
        <v>500</v>
      </c>
      <c r="G109" s="147">
        <f t="shared" ref="G109:J109" si="46">SUM(G102:G108)</f>
        <v>12.32</v>
      </c>
      <c r="H109" s="147">
        <f t="shared" si="46"/>
        <v>14.45</v>
      </c>
      <c r="I109" s="147">
        <f t="shared" si="46"/>
        <v>84.25</v>
      </c>
      <c r="J109" s="147">
        <f t="shared" si="46"/>
        <v>516.74</v>
      </c>
      <c r="K109" s="148"/>
      <c r="L109" s="75"/>
    </row>
    <row r="110" spans="1:12" ht="15">
      <c r="A110" s="113">
        <f>A102</f>
        <v>2</v>
      </c>
      <c r="B110" s="103">
        <f>B102</f>
        <v>1</v>
      </c>
      <c r="C110" s="31" t="s">
        <v>30</v>
      </c>
      <c r="D110" s="31" t="s">
        <v>31</v>
      </c>
      <c r="E110" s="120" t="s">
        <v>76</v>
      </c>
      <c r="F110" s="62">
        <v>60</v>
      </c>
      <c r="G110" s="62">
        <v>1.18</v>
      </c>
      <c r="H110" s="62">
        <v>5.56</v>
      </c>
      <c r="I110" s="62">
        <v>4.8099999999999996</v>
      </c>
      <c r="J110" s="62">
        <v>74.37</v>
      </c>
      <c r="K110" s="63">
        <v>115</v>
      </c>
      <c r="L110" s="74"/>
    </row>
    <row r="111" spans="1:12" ht="15">
      <c r="A111" s="113"/>
      <c r="B111" s="103"/>
      <c r="C111" s="31"/>
      <c r="D111" s="31" t="s">
        <v>32</v>
      </c>
      <c r="E111" s="104" t="s">
        <v>55</v>
      </c>
      <c r="F111" s="105" t="s">
        <v>100</v>
      </c>
      <c r="G111" s="106">
        <v>1.99</v>
      </c>
      <c r="H111" s="106">
        <v>5.6</v>
      </c>
      <c r="I111" s="106">
        <v>9.56</v>
      </c>
      <c r="J111" s="105">
        <v>106.7</v>
      </c>
      <c r="K111" s="90" t="s">
        <v>125</v>
      </c>
      <c r="L111" s="74"/>
    </row>
    <row r="112" spans="1:12" ht="15">
      <c r="A112" s="113"/>
      <c r="B112" s="103"/>
      <c r="C112" s="31"/>
      <c r="D112" s="31" t="s">
        <v>34</v>
      </c>
      <c r="E112" s="104" t="s">
        <v>86</v>
      </c>
      <c r="F112" s="105">
        <v>90</v>
      </c>
      <c r="G112" s="106">
        <v>14.1</v>
      </c>
      <c r="H112" s="106">
        <v>19.48</v>
      </c>
      <c r="I112" s="106">
        <v>21.22</v>
      </c>
      <c r="J112" s="105">
        <v>236.4</v>
      </c>
      <c r="K112" s="90" t="s">
        <v>126</v>
      </c>
      <c r="L112" s="74"/>
    </row>
    <row r="113" spans="1:12" ht="15">
      <c r="A113" s="113"/>
      <c r="B113" s="103"/>
      <c r="C113" s="31"/>
      <c r="D113" s="31" t="s">
        <v>35</v>
      </c>
      <c r="E113" s="104" t="s">
        <v>56</v>
      </c>
      <c r="F113" s="105">
        <v>150</v>
      </c>
      <c r="G113" s="106">
        <v>5.7</v>
      </c>
      <c r="H113" s="106">
        <v>0.68</v>
      </c>
      <c r="I113" s="106">
        <v>29.3</v>
      </c>
      <c r="J113" s="105">
        <v>146.36000000000001</v>
      </c>
      <c r="K113" s="90">
        <v>291</v>
      </c>
      <c r="L113" s="74"/>
    </row>
    <row r="114" spans="1:12" ht="15">
      <c r="A114" s="113"/>
      <c r="B114" s="103"/>
      <c r="C114" s="31"/>
      <c r="D114" s="31" t="s">
        <v>36</v>
      </c>
      <c r="E114" s="104" t="s">
        <v>37</v>
      </c>
      <c r="F114" s="105">
        <v>200</v>
      </c>
      <c r="G114" s="106">
        <v>0.4</v>
      </c>
      <c r="H114" s="106">
        <v>0</v>
      </c>
      <c r="I114" s="106">
        <v>20.7</v>
      </c>
      <c r="J114" s="105">
        <v>84.4</v>
      </c>
      <c r="K114" s="90">
        <v>508</v>
      </c>
      <c r="L114" s="74"/>
    </row>
    <row r="115" spans="1:12" ht="15">
      <c r="A115" s="113"/>
      <c r="B115" s="103"/>
      <c r="C115" s="31"/>
      <c r="D115" s="31" t="s">
        <v>38</v>
      </c>
      <c r="E115" s="104" t="s">
        <v>107</v>
      </c>
      <c r="F115" s="21">
        <v>30</v>
      </c>
      <c r="G115" s="22">
        <v>2.37</v>
      </c>
      <c r="H115" s="22">
        <v>0.24</v>
      </c>
      <c r="I115" s="22">
        <v>14.9</v>
      </c>
      <c r="J115" s="21">
        <v>75.8</v>
      </c>
      <c r="K115" s="23">
        <v>108</v>
      </c>
      <c r="L115" s="74"/>
    </row>
    <row r="116" spans="1:12" ht="15">
      <c r="A116" s="113"/>
      <c r="B116" s="103"/>
      <c r="C116" s="31"/>
      <c r="D116" s="31" t="s">
        <v>39</v>
      </c>
      <c r="E116" s="104" t="s">
        <v>40</v>
      </c>
      <c r="F116" s="21">
        <v>30</v>
      </c>
      <c r="G116" s="22">
        <v>2</v>
      </c>
      <c r="H116" s="22">
        <v>0.36</v>
      </c>
      <c r="I116" s="22">
        <v>10.02</v>
      </c>
      <c r="J116" s="21">
        <v>56.1</v>
      </c>
      <c r="K116" s="23">
        <v>109</v>
      </c>
      <c r="L116" s="74"/>
    </row>
    <row r="117" spans="1:12" ht="15">
      <c r="A117" s="113"/>
      <c r="B117" s="103"/>
      <c r="C117" s="31"/>
      <c r="D117" s="34"/>
      <c r="E117" s="32"/>
      <c r="F117" s="30"/>
      <c r="G117" s="30"/>
      <c r="H117" s="30"/>
      <c r="I117" s="30"/>
      <c r="J117" s="30"/>
      <c r="K117" s="33"/>
      <c r="L117" s="74"/>
    </row>
    <row r="118" spans="1:12" ht="15">
      <c r="A118" s="113"/>
      <c r="B118" s="103"/>
      <c r="C118" s="31"/>
      <c r="D118" s="34"/>
      <c r="E118" s="32"/>
      <c r="F118" s="30"/>
      <c r="G118" s="30"/>
      <c r="H118" s="30"/>
      <c r="I118" s="30"/>
      <c r="J118" s="30"/>
      <c r="K118" s="33"/>
      <c r="L118" s="74"/>
    </row>
    <row r="119" spans="1:12" ht="15">
      <c r="A119" s="113"/>
      <c r="B119" s="103"/>
      <c r="C119" s="31"/>
      <c r="D119" s="38" t="s">
        <v>29</v>
      </c>
      <c r="E119" s="39"/>
      <c r="F119" s="147">
        <v>775</v>
      </c>
      <c r="G119" s="147">
        <f t="shared" ref="G119:J119" si="47">SUM(G110:G118)</f>
        <v>27.74</v>
      </c>
      <c r="H119" s="147">
        <f t="shared" si="47"/>
        <v>31.919999999999998</v>
      </c>
      <c r="I119" s="147">
        <f t="shared" si="47"/>
        <v>110.51</v>
      </c>
      <c r="J119" s="147">
        <f t="shared" si="47"/>
        <v>780.13</v>
      </c>
      <c r="K119" s="41"/>
      <c r="L119" s="75"/>
    </row>
    <row r="120" spans="1:12" ht="15" thickBot="1">
      <c r="A120" s="45">
        <f>A102</f>
        <v>2</v>
      </c>
      <c r="B120" s="46">
        <f>B102</f>
        <v>1</v>
      </c>
      <c r="C120" s="145" t="s">
        <v>41</v>
      </c>
      <c r="D120" s="146"/>
      <c r="E120" s="47"/>
      <c r="F120" s="48">
        <f>F109+F119</f>
        <v>1275</v>
      </c>
      <c r="G120" s="48">
        <f t="shared" ref="G120" si="48">G109+G119</f>
        <v>40.06</v>
      </c>
      <c r="H120" s="48">
        <f t="shared" ref="H120" si="49">H109+H119</f>
        <v>46.37</v>
      </c>
      <c r="I120" s="48">
        <f t="shared" ref="I120" si="50">I109+I119</f>
        <v>194.76</v>
      </c>
      <c r="J120" s="48">
        <f t="shared" ref="J120:L120" si="51">J109+J119</f>
        <v>1296.8699999999999</v>
      </c>
      <c r="K120" s="81"/>
      <c r="L120" s="76">
        <f t="shared" si="51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4" t="s">
        <v>57</v>
      </c>
      <c r="F121" s="115">
        <v>200</v>
      </c>
      <c r="G121" s="116">
        <v>7.4</v>
      </c>
      <c r="H121" s="116">
        <v>7.48</v>
      </c>
      <c r="I121" s="116">
        <v>36.5</v>
      </c>
      <c r="J121" s="117">
        <v>243</v>
      </c>
      <c r="K121" s="93">
        <v>267</v>
      </c>
      <c r="L121" s="73"/>
    </row>
    <row r="122" spans="1:12" ht="15">
      <c r="A122" s="25"/>
      <c r="B122" s="26"/>
      <c r="C122" s="27"/>
      <c r="D122" s="68"/>
      <c r="E122" s="69" t="s">
        <v>88</v>
      </c>
      <c r="F122" s="70">
        <v>100</v>
      </c>
      <c r="G122" s="71">
        <v>8.6</v>
      </c>
      <c r="H122" s="71">
        <v>6.1</v>
      </c>
      <c r="I122" s="71">
        <v>53</v>
      </c>
      <c r="J122" s="70">
        <v>352.5</v>
      </c>
      <c r="K122" s="72" t="s">
        <v>127</v>
      </c>
      <c r="L122" s="74"/>
    </row>
    <row r="123" spans="1:12" ht="15">
      <c r="A123" s="25"/>
      <c r="B123" s="26"/>
      <c r="C123" s="27"/>
      <c r="D123" s="31" t="s">
        <v>26</v>
      </c>
      <c r="E123" s="52" t="s">
        <v>49</v>
      </c>
      <c r="F123" s="53">
        <v>200</v>
      </c>
      <c r="G123" s="54">
        <v>0.1</v>
      </c>
      <c r="H123" s="54">
        <v>0</v>
      </c>
      <c r="I123" s="54">
        <v>15.2</v>
      </c>
      <c r="J123" s="53">
        <v>61</v>
      </c>
      <c r="K123" s="55">
        <v>494</v>
      </c>
      <c r="L123" s="74"/>
    </row>
    <row r="124" spans="1:12" ht="15">
      <c r="A124" s="25"/>
      <c r="B124" s="26"/>
      <c r="C124" s="27"/>
      <c r="D124" s="31" t="s">
        <v>27</v>
      </c>
      <c r="E124" s="84"/>
      <c r="F124" s="85"/>
      <c r="G124" s="86"/>
      <c r="H124" s="86"/>
      <c r="I124" s="86"/>
      <c r="J124" s="87"/>
      <c r="K124" s="88"/>
      <c r="L124" s="74"/>
    </row>
    <row r="125" spans="1:12" ht="15">
      <c r="A125" s="25"/>
      <c r="B125" s="26"/>
      <c r="C125" s="27"/>
      <c r="D125" s="31" t="s">
        <v>28</v>
      </c>
      <c r="E125" s="69"/>
      <c r="F125" s="70"/>
      <c r="G125" s="71"/>
      <c r="H125" s="71"/>
      <c r="I125" s="71"/>
      <c r="J125" s="82"/>
      <c r="K125" s="83"/>
      <c r="L125" s="74"/>
    </row>
    <row r="126" spans="1:12" ht="15">
      <c r="A126" s="25"/>
      <c r="B126" s="26"/>
      <c r="C126" s="27"/>
      <c r="D126" s="60"/>
      <c r="E126" s="52"/>
      <c r="F126" s="53"/>
      <c r="G126" s="54"/>
      <c r="H126" s="54"/>
      <c r="I126" s="54"/>
      <c r="J126" s="89"/>
      <c r="K126" s="90"/>
      <c r="L126" s="74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4"/>
    </row>
    <row r="128" spans="1:12" ht="15">
      <c r="A128" s="35"/>
      <c r="B128" s="36"/>
      <c r="C128" s="37"/>
      <c r="D128" s="38" t="s">
        <v>29</v>
      </c>
      <c r="E128" s="39"/>
      <c r="F128" s="147">
        <f>SUM(F121:F127)</f>
        <v>500</v>
      </c>
      <c r="G128" s="147">
        <f t="shared" ref="G128:J128" si="52">SUM(G121:G127)</f>
        <v>16.100000000000001</v>
      </c>
      <c r="H128" s="147">
        <f t="shared" si="52"/>
        <v>13.58</v>
      </c>
      <c r="I128" s="147">
        <f t="shared" si="52"/>
        <v>104.7</v>
      </c>
      <c r="J128" s="147">
        <f t="shared" si="52"/>
        <v>656.5</v>
      </c>
      <c r="K128" s="41"/>
      <c r="L128" s="75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0" t="s">
        <v>81</v>
      </c>
      <c r="F129" s="62">
        <v>60</v>
      </c>
      <c r="G129" s="62">
        <v>0.96</v>
      </c>
      <c r="H129" s="62">
        <v>3.3</v>
      </c>
      <c r="I129" s="62">
        <v>5</v>
      </c>
      <c r="J129" s="62">
        <v>53.62</v>
      </c>
      <c r="K129" s="63" t="s">
        <v>121</v>
      </c>
      <c r="L129" s="74"/>
    </row>
    <row r="130" spans="1:12" ht="15">
      <c r="A130" s="25"/>
      <c r="B130" s="26"/>
      <c r="C130" s="27"/>
      <c r="D130" s="31" t="s">
        <v>32</v>
      </c>
      <c r="E130" s="52" t="s">
        <v>67</v>
      </c>
      <c r="F130" s="53" t="s">
        <v>100</v>
      </c>
      <c r="G130" s="54">
        <v>2.21</v>
      </c>
      <c r="H130" s="54">
        <v>6.4</v>
      </c>
      <c r="I130" s="54">
        <v>12.6</v>
      </c>
      <c r="J130" s="54">
        <v>117.1</v>
      </c>
      <c r="K130" s="55">
        <v>144</v>
      </c>
      <c r="L130" s="74"/>
    </row>
    <row r="131" spans="1:12" ht="15">
      <c r="A131" s="25"/>
      <c r="B131" s="26"/>
      <c r="C131" s="27"/>
      <c r="D131" s="31" t="s">
        <v>34</v>
      </c>
      <c r="E131" s="84" t="s">
        <v>128</v>
      </c>
      <c r="F131" s="118">
        <v>90</v>
      </c>
      <c r="G131" s="106">
        <v>20.25</v>
      </c>
      <c r="H131" s="106">
        <v>22.45</v>
      </c>
      <c r="I131" s="106">
        <v>2.66</v>
      </c>
      <c r="J131" s="105">
        <v>293.3</v>
      </c>
      <c r="K131" s="90" t="s">
        <v>87</v>
      </c>
      <c r="L131" s="74"/>
    </row>
    <row r="132" spans="1:12" ht="15">
      <c r="A132" s="25"/>
      <c r="B132" s="26"/>
      <c r="C132" s="27"/>
      <c r="D132" s="31" t="s">
        <v>35</v>
      </c>
      <c r="E132" s="52" t="s">
        <v>58</v>
      </c>
      <c r="F132" s="53">
        <v>150</v>
      </c>
      <c r="G132" s="54">
        <v>3.7</v>
      </c>
      <c r="H132" s="54">
        <v>6.1</v>
      </c>
      <c r="I132" s="54">
        <v>34.15</v>
      </c>
      <c r="J132" s="53">
        <v>206.6</v>
      </c>
      <c r="K132" s="55">
        <v>414</v>
      </c>
      <c r="L132" s="74"/>
    </row>
    <row r="133" spans="1:12" ht="15">
      <c r="A133" s="25"/>
      <c r="B133" s="26"/>
      <c r="C133" s="27"/>
      <c r="D133" s="31" t="s">
        <v>36</v>
      </c>
      <c r="E133" s="52" t="s">
        <v>106</v>
      </c>
      <c r="F133" s="53">
        <v>200</v>
      </c>
      <c r="G133" s="54">
        <v>0.26</v>
      </c>
      <c r="H133" s="54">
        <v>0.2</v>
      </c>
      <c r="I133" s="54">
        <v>19.62</v>
      </c>
      <c r="J133" s="53">
        <v>80.040000000000006</v>
      </c>
      <c r="K133" s="55" t="s">
        <v>109</v>
      </c>
      <c r="L133" s="74"/>
    </row>
    <row r="134" spans="1:12" ht="15">
      <c r="A134" s="25"/>
      <c r="B134" s="26"/>
      <c r="C134" s="27"/>
      <c r="D134" s="31" t="s">
        <v>38</v>
      </c>
      <c r="E134" s="52" t="s">
        <v>107</v>
      </c>
      <c r="F134" s="21">
        <v>30</v>
      </c>
      <c r="G134" s="22">
        <v>2.37</v>
      </c>
      <c r="H134" s="22">
        <v>0.24</v>
      </c>
      <c r="I134" s="22">
        <v>14.9</v>
      </c>
      <c r="J134" s="21">
        <v>75.8</v>
      </c>
      <c r="K134" s="23">
        <v>108</v>
      </c>
      <c r="L134" s="74"/>
    </row>
    <row r="135" spans="1:12" ht="15">
      <c r="A135" s="25"/>
      <c r="B135" s="26"/>
      <c r="C135" s="27"/>
      <c r="D135" s="31" t="s">
        <v>39</v>
      </c>
      <c r="E135" s="52" t="s">
        <v>40</v>
      </c>
      <c r="F135" s="21">
        <v>30</v>
      </c>
      <c r="G135" s="22">
        <v>2</v>
      </c>
      <c r="H135" s="22">
        <v>0.36</v>
      </c>
      <c r="I135" s="22">
        <v>10.02</v>
      </c>
      <c r="J135" s="21">
        <v>56.1</v>
      </c>
      <c r="K135" s="23">
        <v>109</v>
      </c>
      <c r="L135" s="74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4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4"/>
    </row>
    <row r="138" spans="1:12" ht="15">
      <c r="A138" s="35"/>
      <c r="B138" s="36"/>
      <c r="C138" s="37"/>
      <c r="D138" s="38" t="s">
        <v>29</v>
      </c>
      <c r="E138" s="39"/>
      <c r="F138" s="147">
        <v>775</v>
      </c>
      <c r="G138" s="147">
        <f t="shared" ref="G138:J138" si="53">SUM(G129:G137)</f>
        <v>31.750000000000004</v>
      </c>
      <c r="H138" s="147">
        <f t="shared" si="53"/>
        <v>39.050000000000004</v>
      </c>
      <c r="I138" s="147">
        <f t="shared" si="53"/>
        <v>98.95</v>
      </c>
      <c r="J138" s="147">
        <f t="shared" si="53"/>
        <v>882.56</v>
      </c>
      <c r="K138" s="41"/>
      <c r="L138" s="75"/>
    </row>
    <row r="139" spans="1:12" ht="15" thickBot="1">
      <c r="A139" s="45">
        <f>A121</f>
        <v>2</v>
      </c>
      <c r="B139" s="46">
        <f>B121</f>
        <v>2</v>
      </c>
      <c r="C139" s="140" t="s">
        <v>41</v>
      </c>
      <c r="D139" s="141"/>
      <c r="E139" s="47"/>
      <c r="F139" s="48">
        <f>F128+F138</f>
        <v>1275</v>
      </c>
      <c r="G139" s="48">
        <f t="shared" ref="G139" si="54">G128+G138</f>
        <v>47.850000000000009</v>
      </c>
      <c r="H139" s="48">
        <f t="shared" ref="H139" si="55">H128+H138</f>
        <v>52.63</v>
      </c>
      <c r="I139" s="48">
        <f t="shared" ref="I139" si="56">I128+I138</f>
        <v>203.65</v>
      </c>
      <c r="J139" s="48">
        <f t="shared" ref="J139" si="57">J128+J138</f>
        <v>1539.06</v>
      </c>
      <c r="K139" s="81"/>
      <c r="L139" s="76"/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90</v>
      </c>
      <c r="F140" s="53">
        <v>160</v>
      </c>
      <c r="G140" s="54">
        <v>13.4</v>
      </c>
      <c r="H140" s="54">
        <v>20.88</v>
      </c>
      <c r="I140" s="54">
        <v>3.6</v>
      </c>
      <c r="J140" s="53">
        <v>275.39999999999998</v>
      </c>
      <c r="K140" s="55" t="s">
        <v>91</v>
      </c>
      <c r="L140" s="24"/>
    </row>
    <row r="141" spans="1:12" ht="15">
      <c r="A141" s="25"/>
      <c r="B141" s="26"/>
      <c r="C141" s="27"/>
      <c r="D141" s="68"/>
      <c r="E141" s="69"/>
      <c r="F141" s="70"/>
      <c r="G141" s="71"/>
      <c r="H141" s="71"/>
      <c r="I141" s="71"/>
      <c r="J141" s="70"/>
      <c r="K141" s="94"/>
      <c r="L141" s="30"/>
    </row>
    <row r="142" spans="1:12" ht="15">
      <c r="A142" s="25"/>
      <c r="B142" s="26"/>
      <c r="C142" s="27"/>
      <c r="D142" s="31" t="s">
        <v>26</v>
      </c>
      <c r="E142" s="52" t="s">
        <v>129</v>
      </c>
      <c r="F142" s="53">
        <v>200</v>
      </c>
      <c r="G142" s="54">
        <v>0.1</v>
      </c>
      <c r="H142" s="54">
        <v>0.1</v>
      </c>
      <c r="I142" s="54">
        <v>17</v>
      </c>
      <c r="J142" s="53">
        <v>80</v>
      </c>
      <c r="K142" s="55" t="s">
        <v>130</v>
      </c>
      <c r="L142" s="30"/>
    </row>
    <row r="143" spans="1:12" ht="15.75" customHeight="1">
      <c r="A143" s="25"/>
      <c r="B143" s="26"/>
      <c r="C143" s="27"/>
      <c r="D143" s="31" t="s">
        <v>27</v>
      </c>
      <c r="E143" s="120" t="s">
        <v>62</v>
      </c>
      <c r="F143" s="62">
        <v>40</v>
      </c>
      <c r="G143" s="62">
        <v>3</v>
      </c>
      <c r="H143" s="62">
        <v>1.1599999999999999</v>
      </c>
      <c r="I143" s="62">
        <v>20.56</v>
      </c>
      <c r="J143" s="62">
        <v>104.8</v>
      </c>
      <c r="K143" s="63">
        <v>111</v>
      </c>
      <c r="L143" s="30"/>
    </row>
    <row r="144" spans="1:12" ht="15">
      <c r="A144" s="25"/>
      <c r="B144" s="26"/>
      <c r="C144" s="27"/>
      <c r="D144" s="31" t="s">
        <v>28</v>
      </c>
      <c r="E144" s="120" t="s">
        <v>111</v>
      </c>
      <c r="F144" s="62">
        <v>100</v>
      </c>
      <c r="G144" s="62">
        <v>0.4</v>
      </c>
      <c r="H144" s="62">
        <v>0.4</v>
      </c>
      <c r="I144" s="62">
        <v>9.8000000000000007</v>
      </c>
      <c r="J144" s="62">
        <v>47</v>
      </c>
      <c r="K144" s="63">
        <v>112</v>
      </c>
      <c r="L144" s="30"/>
    </row>
    <row r="145" spans="1:12" ht="15">
      <c r="A145" s="25"/>
      <c r="B145" s="26"/>
      <c r="C145" s="27"/>
      <c r="D145" s="60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147">
        <f>SUM(F140:F146)</f>
        <v>500</v>
      </c>
      <c r="G147" s="147">
        <f t="shared" ref="G147:J147" si="58">SUM(G140:G146)</f>
        <v>16.899999999999999</v>
      </c>
      <c r="H147" s="147">
        <f t="shared" si="58"/>
        <v>22.54</v>
      </c>
      <c r="I147" s="147">
        <f t="shared" si="58"/>
        <v>50.959999999999994</v>
      </c>
      <c r="J147" s="147">
        <f t="shared" si="58"/>
        <v>507.2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0" t="s">
        <v>83</v>
      </c>
      <c r="F148" s="62">
        <v>60</v>
      </c>
      <c r="G148" s="62">
        <v>1.5</v>
      </c>
      <c r="H148" s="62">
        <v>4.4000000000000004</v>
      </c>
      <c r="I148" s="62">
        <v>6.5</v>
      </c>
      <c r="J148" s="62">
        <v>71.87</v>
      </c>
      <c r="K148" s="63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65</v>
      </c>
      <c r="F149" s="53" t="s">
        <v>100</v>
      </c>
      <c r="G149" s="54">
        <v>2.17</v>
      </c>
      <c r="H149" s="54">
        <v>5.8</v>
      </c>
      <c r="I149" s="122">
        <v>14.07</v>
      </c>
      <c r="J149" s="105">
        <v>125.7</v>
      </c>
      <c r="K149" s="90" t="s">
        <v>66</v>
      </c>
      <c r="L149" s="30"/>
    </row>
    <row r="150" spans="1:12" ht="15">
      <c r="A150" s="25"/>
      <c r="B150" s="26"/>
      <c r="C150" s="27"/>
      <c r="D150" s="31" t="s">
        <v>34</v>
      </c>
      <c r="E150" s="123" t="s">
        <v>59</v>
      </c>
      <c r="F150" s="124">
        <v>240</v>
      </c>
      <c r="G150" s="125">
        <v>16.2</v>
      </c>
      <c r="H150" s="125">
        <v>21.75</v>
      </c>
      <c r="I150" s="125">
        <v>23.3</v>
      </c>
      <c r="J150" s="126">
        <v>373.9</v>
      </c>
      <c r="K150" s="135" t="s">
        <v>131</v>
      </c>
      <c r="L150" s="30"/>
    </row>
    <row r="151" spans="1:12" ht="15">
      <c r="A151" s="25"/>
      <c r="B151" s="26"/>
      <c r="C151" s="27"/>
      <c r="D151" s="31" t="s">
        <v>35</v>
      </c>
      <c r="E151" s="69"/>
      <c r="F151" s="70"/>
      <c r="G151" s="71"/>
      <c r="H151" s="71"/>
      <c r="I151" s="71"/>
      <c r="J151" s="70"/>
      <c r="K151" s="72"/>
      <c r="L151" s="30"/>
    </row>
    <row r="152" spans="1:12" ht="15">
      <c r="A152" s="25"/>
      <c r="B152" s="26"/>
      <c r="C152" s="27"/>
      <c r="D152" s="31" t="s">
        <v>36</v>
      </c>
      <c r="E152" s="52" t="s">
        <v>132</v>
      </c>
      <c r="F152" s="53">
        <v>200</v>
      </c>
      <c r="G152" s="54">
        <v>0.26</v>
      </c>
      <c r="H152" s="54">
        <v>0.2</v>
      </c>
      <c r="I152" s="54">
        <v>19.62</v>
      </c>
      <c r="J152" s="53">
        <v>80.040000000000006</v>
      </c>
      <c r="K152" s="55" t="s">
        <v>46</v>
      </c>
      <c r="L152" s="30"/>
    </row>
    <row r="153" spans="1:12" ht="15">
      <c r="A153" s="25"/>
      <c r="B153" s="26"/>
      <c r="C153" s="27"/>
      <c r="D153" s="31" t="s">
        <v>38</v>
      </c>
      <c r="E153" s="52" t="s">
        <v>107</v>
      </c>
      <c r="F153" s="21">
        <v>30</v>
      </c>
      <c r="G153" s="22">
        <v>2.37</v>
      </c>
      <c r="H153" s="22">
        <v>0.24</v>
      </c>
      <c r="I153" s="22">
        <v>14.9</v>
      </c>
      <c r="J153" s="21">
        <v>75.8</v>
      </c>
      <c r="K153" s="23">
        <v>108</v>
      </c>
      <c r="L153" s="30"/>
    </row>
    <row r="154" spans="1:12" ht="15">
      <c r="A154" s="25"/>
      <c r="B154" s="26"/>
      <c r="C154" s="27"/>
      <c r="D154" s="31" t="s">
        <v>39</v>
      </c>
      <c r="E154" s="52" t="s">
        <v>40</v>
      </c>
      <c r="F154" s="21">
        <v>30</v>
      </c>
      <c r="G154" s="22">
        <v>2</v>
      </c>
      <c r="H154" s="22">
        <v>0.36</v>
      </c>
      <c r="I154" s="22">
        <v>10.02</v>
      </c>
      <c r="J154" s="21">
        <v>56.1</v>
      </c>
      <c r="K154" s="23">
        <v>109</v>
      </c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147">
        <v>775</v>
      </c>
      <c r="G157" s="147">
        <f t="shared" ref="G157:J157" si="59">SUM(G148:G156)</f>
        <v>24.5</v>
      </c>
      <c r="H157" s="147">
        <f t="shared" si="59"/>
        <v>32.75</v>
      </c>
      <c r="I157" s="147">
        <f t="shared" si="59"/>
        <v>88.410000000000011</v>
      </c>
      <c r="J157" s="147">
        <f t="shared" si="59"/>
        <v>783.41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40" t="s">
        <v>41</v>
      </c>
      <c r="D158" s="141"/>
      <c r="E158" s="47"/>
      <c r="F158" s="48">
        <f>F147+F157</f>
        <v>1275</v>
      </c>
      <c r="G158" s="48">
        <f t="shared" ref="G158" si="60">G147+G157</f>
        <v>41.4</v>
      </c>
      <c r="H158" s="48">
        <f t="shared" ref="H158" si="61">H147+H157</f>
        <v>55.29</v>
      </c>
      <c r="I158" s="48">
        <f t="shared" ref="I158" si="62">I147+I157</f>
        <v>139.37</v>
      </c>
      <c r="J158" s="48">
        <f t="shared" ref="J158" si="63">J147+J157</f>
        <v>1290.6099999999999</v>
      </c>
      <c r="K158" s="48"/>
      <c r="L158" s="48"/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92</v>
      </c>
      <c r="F159" s="53">
        <v>200</v>
      </c>
      <c r="G159" s="54">
        <v>7.16</v>
      </c>
      <c r="H159" s="54">
        <v>9.4</v>
      </c>
      <c r="I159" s="54">
        <v>28.8</v>
      </c>
      <c r="J159" s="53">
        <v>228</v>
      </c>
      <c r="K159" s="55">
        <v>266</v>
      </c>
      <c r="L159" s="24"/>
    </row>
    <row r="160" spans="1:12" ht="15">
      <c r="A160" s="25"/>
      <c r="B160" s="26"/>
      <c r="C160" s="27"/>
      <c r="D160" s="31" t="s">
        <v>45</v>
      </c>
      <c r="E160" s="52" t="s">
        <v>93</v>
      </c>
      <c r="F160" s="53">
        <v>100</v>
      </c>
      <c r="G160" s="54">
        <v>8.6</v>
      </c>
      <c r="H160" s="54">
        <v>6.1</v>
      </c>
      <c r="I160" s="54">
        <v>53</v>
      </c>
      <c r="J160" s="53">
        <v>325.39999999999998</v>
      </c>
      <c r="K160" s="55" t="s">
        <v>133</v>
      </c>
      <c r="L160" s="30"/>
    </row>
    <row r="161" spans="1:12" ht="15">
      <c r="A161" s="25"/>
      <c r="B161" s="26"/>
      <c r="C161" s="27"/>
      <c r="D161" s="31" t="s">
        <v>26</v>
      </c>
      <c r="E161" s="52" t="s">
        <v>43</v>
      </c>
      <c r="F161" s="53">
        <v>200</v>
      </c>
      <c r="G161" s="54">
        <v>0.1</v>
      </c>
      <c r="H161" s="54">
        <v>0</v>
      </c>
      <c r="I161" s="54">
        <v>15.2</v>
      </c>
      <c r="J161" s="53">
        <v>61</v>
      </c>
      <c r="K161" s="55">
        <v>494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0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149">
        <f>SUM(F159:F165)</f>
        <v>500</v>
      </c>
      <c r="G166" s="147">
        <f t="shared" ref="G166:J166" si="64">SUM(G159:G165)</f>
        <v>15.86</v>
      </c>
      <c r="H166" s="147">
        <f t="shared" si="64"/>
        <v>15.5</v>
      </c>
      <c r="I166" s="147">
        <f t="shared" si="64"/>
        <v>97</v>
      </c>
      <c r="J166" s="147">
        <f t="shared" si="64"/>
        <v>614.4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0" t="s">
        <v>81</v>
      </c>
      <c r="F167" s="62">
        <v>60</v>
      </c>
      <c r="G167" s="62">
        <v>0.96</v>
      </c>
      <c r="H167" s="62">
        <v>3.3</v>
      </c>
      <c r="I167" s="62">
        <v>5</v>
      </c>
      <c r="J167" s="62">
        <v>53.62</v>
      </c>
      <c r="K167" s="63" t="s">
        <v>121</v>
      </c>
      <c r="L167" s="30"/>
    </row>
    <row r="168" spans="1:12" ht="15">
      <c r="A168" s="25"/>
      <c r="B168" s="26"/>
      <c r="C168" s="27"/>
      <c r="D168" s="31" t="s">
        <v>32</v>
      </c>
      <c r="E168" s="52" t="s">
        <v>94</v>
      </c>
      <c r="F168" s="53" t="s">
        <v>100</v>
      </c>
      <c r="G168" s="54">
        <v>2.4300000000000002</v>
      </c>
      <c r="H168" s="54">
        <v>5.22</v>
      </c>
      <c r="I168" s="54">
        <v>15.35</v>
      </c>
      <c r="J168" s="89">
        <v>117.6</v>
      </c>
      <c r="K168" s="90">
        <v>158</v>
      </c>
      <c r="L168" s="30"/>
    </row>
    <row r="169" spans="1:12" ht="15">
      <c r="A169" s="25"/>
      <c r="B169" s="26"/>
      <c r="C169" s="27"/>
      <c r="D169" s="31" t="s">
        <v>34</v>
      </c>
      <c r="E169" s="56" t="s">
        <v>134</v>
      </c>
      <c r="F169" s="57" t="s">
        <v>102</v>
      </c>
      <c r="G169" s="58">
        <v>10.8</v>
      </c>
      <c r="H169" s="58">
        <v>18.5</v>
      </c>
      <c r="I169" s="58">
        <v>22.22</v>
      </c>
      <c r="J169" s="59">
        <v>218.7</v>
      </c>
      <c r="K169" s="61" t="s">
        <v>135</v>
      </c>
      <c r="L169" s="30"/>
    </row>
    <row r="170" spans="1:12" ht="15">
      <c r="A170" s="25"/>
      <c r="B170" s="26"/>
      <c r="C170" s="27"/>
      <c r="D170" s="31" t="s">
        <v>35</v>
      </c>
      <c r="E170" s="52" t="s">
        <v>64</v>
      </c>
      <c r="F170" s="53">
        <v>150</v>
      </c>
      <c r="G170" s="54">
        <v>6.5</v>
      </c>
      <c r="H170" s="54">
        <v>7</v>
      </c>
      <c r="I170" s="54">
        <v>38.6</v>
      </c>
      <c r="J170" s="53">
        <v>241.5</v>
      </c>
      <c r="K170" s="55">
        <v>243</v>
      </c>
      <c r="L170" s="30"/>
    </row>
    <row r="171" spans="1:12" ht="15">
      <c r="A171" s="25"/>
      <c r="B171" s="26"/>
      <c r="C171" s="27"/>
      <c r="D171" s="31" t="s">
        <v>36</v>
      </c>
      <c r="E171" s="52" t="s">
        <v>37</v>
      </c>
      <c r="F171" s="53">
        <v>200</v>
      </c>
      <c r="G171" s="54">
        <v>0.4</v>
      </c>
      <c r="H171" s="54">
        <v>0</v>
      </c>
      <c r="I171" s="54">
        <v>20.7</v>
      </c>
      <c r="J171" s="53">
        <v>84.4</v>
      </c>
      <c r="K171" s="55">
        <v>508</v>
      </c>
      <c r="L171" s="30"/>
    </row>
    <row r="172" spans="1:12" ht="15">
      <c r="A172" s="25"/>
      <c r="B172" s="26"/>
      <c r="C172" s="27"/>
      <c r="D172" s="31" t="s">
        <v>38</v>
      </c>
      <c r="E172" s="52" t="s">
        <v>107</v>
      </c>
      <c r="F172" s="21">
        <v>30</v>
      </c>
      <c r="G172" s="22">
        <v>2.37</v>
      </c>
      <c r="H172" s="22">
        <v>0.24</v>
      </c>
      <c r="I172" s="22">
        <v>14.9</v>
      </c>
      <c r="J172" s="21">
        <v>75.8</v>
      </c>
      <c r="K172" s="23">
        <v>108</v>
      </c>
      <c r="L172" s="30"/>
    </row>
    <row r="173" spans="1:12" ht="15">
      <c r="A173" s="25"/>
      <c r="B173" s="26"/>
      <c r="C173" s="27"/>
      <c r="D173" s="31" t="s">
        <v>39</v>
      </c>
      <c r="E173" s="52" t="s">
        <v>40</v>
      </c>
      <c r="F173" s="21">
        <v>30</v>
      </c>
      <c r="G173" s="22">
        <v>2</v>
      </c>
      <c r="H173" s="22">
        <v>0.36</v>
      </c>
      <c r="I173" s="22">
        <v>10.02</v>
      </c>
      <c r="J173" s="21">
        <v>56.1</v>
      </c>
      <c r="K173" s="23">
        <v>109</v>
      </c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147">
        <v>795</v>
      </c>
      <c r="G176" s="147">
        <f t="shared" ref="G176:J176" si="65">SUM(G167:G175)</f>
        <v>25.46</v>
      </c>
      <c r="H176" s="147">
        <f t="shared" si="65"/>
        <v>34.619999999999997</v>
      </c>
      <c r="I176" s="147">
        <f t="shared" si="65"/>
        <v>126.79</v>
      </c>
      <c r="J176" s="147">
        <f t="shared" si="65"/>
        <v>847.71999999999991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40" t="s">
        <v>41</v>
      </c>
      <c r="D177" s="141"/>
      <c r="E177" s="47"/>
      <c r="F177" s="48">
        <f>F166+F176</f>
        <v>1295</v>
      </c>
      <c r="G177" s="48">
        <f t="shared" ref="G177" si="66">G166+G176</f>
        <v>41.32</v>
      </c>
      <c r="H177" s="48">
        <f t="shared" ref="H177" si="67">H166+H176</f>
        <v>50.12</v>
      </c>
      <c r="I177" s="48">
        <f t="shared" ref="I177" si="68">I166+I176</f>
        <v>223.79000000000002</v>
      </c>
      <c r="J177" s="48">
        <f t="shared" ref="J177:L177" si="69">J166+J176</f>
        <v>1462.12</v>
      </c>
      <c r="K177" s="48"/>
      <c r="L177" s="48">
        <f t="shared" si="69"/>
        <v>0</v>
      </c>
    </row>
    <row r="178" spans="1:12" ht="15.75" thickBot="1">
      <c r="A178" s="16">
        <v>2</v>
      </c>
      <c r="B178" s="17">
        <v>5</v>
      </c>
      <c r="C178" s="18" t="s">
        <v>23</v>
      </c>
      <c r="D178" s="19" t="s">
        <v>35</v>
      </c>
      <c r="E178" s="98" t="s">
        <v>74</v>
      </c>
      <c r="F178" s="91">
        <v>150</v>
      </c>
      <c r="G178" s="92">
        <v>5.7</v>
      </c>
      <c r="H178" s="92">
        <v>0.68</v>
      </c>
      <c r="I178" s="92">
        <v>29.3</v>
      </c>
      <c r="J178" s="91">
        <v>146.36000000000001</v>
      </c>
      <c r="K178" s="93">
        <v>291</v>
      </c>
      <c r="L178" s="73"/>
    </row>
    <row r="179" spans="1:12" ht="15">
      <c r="A179" s="25"/>
      <c r="B179" s="26"/>
      <c r="C179" s="27"/>
      <c r="D179" s="67" t="s">
        <v>34</v>
      </c>
      <c r="E179" s="52" t="s">
        <v>136</v>
      </c>
      <c r="F179" s="53">
        <v>90</v>
      </c>
      <c r="G179" s="54">
        <v>20.25</v>
      </c>
      <c r="H179" s="54">
        <v>22.45</v>
      </c>
      <c r="I179" s="54">
        <v>2.66</v>
      </c>
      <c r="J179" s="53">
        <v>293.3</v>
      </c>
      <c r="K179" s="55" t="s">
        <v>137</v>
      </c>
      <c r="L179" s="73"/>
    </row>
    <row r="180" spans="1:12" ht="15">
      <c r="A180" s="25"/>
      <c r="B180" s="26"/>
      <c r="C180" s="27"/>
      <c r="D180" s="31" t="s">
        <v>26</v>
      </c>
      <c r="E180" s="52" t="s">
        <v>43</v>
      </c>
      <c r="F180" s="53">
        <v>200</v>
      </c>
      <c r="G180" s="54">
        <v>0.05</v>
      </c>
      <c r="H180" s="54">
        <v>0</v>
      </c>
      <c r="I180" s="54">
        <v>7.5</v>
      </c>
      <c r="J180" s="53">
        <v>30</v>
      </c>
      <c r="K180" s="55">
        <v>493</v>
      </c>
      <c r="L180" s="74"/>
    </row>
    <row r="181" spans="1:12" ht="15">
      <c r="A181" s="25"/>
      <c r="B181" s="26"/>
      <c r="C181" s="27"/>
      <c r="D181" s="31" t="s">
        <v>27</v>
      </c>
      <c r="E181" s="120" t="s">
        <v>107</v>
      </c>
      <c r="F181" s="62">
        <v>30</v>
      </c>
      <c r="G181" s="62">
        <v>2.37</v>
      </c>
      <c r="H181" s="62">
        <v>0.24</v>
      </c>
      <c r="I181" s="62">
        <v>14.9</v>
      </c>
      <c r="J181" s="62">
        <v>75.8</v>
      </c>
      <c r="K181" s="63">
        <v>108</v>
      </c>
      <c r="L181" s="74"/>
    </row>
    <row r="182" spans="1:12" ht="15">
      <c r="A182" s="25"/>
      <c r="B182" s="26"/>
      <c r="C182" s="27"/>
      <c r="D182" s="31" t="s">
        <v>28</v>
      </c>
      <c r="E182" s="69"/>
      <c r="F182" s="70"/>
      <c r="G182" s="71"/>
      <c r="H182" s="71"/>
      <c r="I182" s="71"/>
      <c r="J182" s="70"/>
      <c r="K182" s="72"/>
      <c r="L182" s="74"/>
    </row>
    <row r="183" spans="1:12" ht="15">
      <c r="A183" s="25"/>
      <c r="B183" s="26"/>
      <c r="C183" s="27"/>
      <c r="D183" s="60" t="s">
        <v>31</v>
      </c>
      <c r="E183" s="95" t="s">
        <v>73</v>
      </c>
      <c r="F183" s="96">
        <v>30</v>
      </c>
      <c r="G183" s="96">
        <v>0.24</v>
      </c>
      <c r="H183" s="96">
        <v>0.03</v>
      </c>
      <c r="I183" s="96">
        <v>0.51</v>
      </c>
      <c r="J183" s="96">
        <v>3.9</v>
      </c>
      <c r="K183" s="97">
        <v>107</v>
      </c>
      <c r="L183" s="74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4"/>
    </row>
    <row r="185" spans="1:12" ht="15.75" customHeight="1">
      <c r="A185" s="35"/>
      <c r="B185" s="36"/>
      <c r="C185" s="37"/>
      <c r="D185" s="38" t="s">
        <v>29</v>
      </c>
      <c r="E185" s="39"/>
      <c r="F185" s="147">
        <f>SUM(F178:F184)</f>
        <v>500</v>
      </c>
      <c r="G185" s="147">
        <f t="shared" ref="G185:J185" si="70">SUM(G178:G184)</f>
        <v>28.61</v>
      </c>
      <c r="H185" s="147">
        <f t="shared" si="70"/>
        <v>23.4</v>
      </c>
      <c r="I185" s="147">
        <f t="shared" si="70"/>
        <v>54.87</v>
      </c>
      <c r="J185" s="147">
        <f t="shared" si="70"/>
        <v>549.36</v>
      </c>
      <c r="K185" s="41"/>
      <c r="L185" s="75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0" t="s">
        <v>78</v>
      </c>
      <c r="F186" s="62">
        <v>60</v>
      </c>
      <c r="G186" s="62">
        <v>0.96</v>
      </c>
      <c r="H186" s="62">
        <v>3.3</v>
      </c>
      <c r="I186" s="62">
        <v>5</v>
      </c>
      <c r="J186" s="62">
        <v>53.62</v>
      </c>
      <c r="K186" s="63">
        <v>50</v>
      </c>
      <c r="L186" s="74"/>
    </row>
    <row r="187" spans="1:12" ht="15">
      <c r="A187" s="25"/>
      <c r="B187" s="26"/>
      <c r="C187" s="27"/>
      <c r="D187" s="31" t="s">
        <v>32</v>
      </c>
      <c r="E187" s="52" t="s">
        <v>63</v>
      </c>
      <c r="F187" s="53" t="s">
        <v>100</v>
      </c>
      <c r="G187" s="54">
        <v>1.93</v>
      </c>
      <c r="H187" s="54">
        <v>5.58</v>
      </c>
      <c r="I187" s="54">
        <v>7.29</v>
      </c>
      <c r="J187" s="53">
        <v>113.7</v>
      </c>
      <c r="K187" s="55" t="s">
        <v>122</v>
      </c>
      <c r="L187" s="74"/>
    </row>
    <row r="188" spans="1:12" ht="15">
      <c r="A188" s="25"/>
      <c r="B188" s="26"/>
      <c r="C188" s="27"/>
      <c r="D188" s="31" t="s">
        <v>34</v>
      </c>
      <c r="E188" s="52" t="s">
        <v>101</v>
      </c>
      <c r="F188" s="53" t="s">
        <v>102</v>
      </c>
      <c r="G188" s="54">
        <v>15.3</v>
      </c>
      <c r="H188" s="54">
        <v>20.05</v>
      </c>
      <c r="I188" s="54">
        <v>10.9</v>
      </c>
      <c r="J188" s="53">
        <v>286.16000000000003</v>
      </c>
      <c r="K188" s="55" t="s">
        <v>103</v>
      </c>
      <c r="L188" s="74"/>
    </row>
    <row r="189" spans="1:12" ht="15">
      <c r="A189" s="25"/>
      <c r="B189" s="26"/>
      <c r="C189" s="27"/>
      <c r="D189" s="31" t="s">
        <v>35</v>
      </c>
      <c r="E189" s="52" t="s">
        <v>44</v>
      </c>
      <c r="F189" s="53">
        <v>150</v>
      </c>
      <c r="G189" s="54">
        <v>3.2</v>
      </c>
      <c r="H189" s="54">
        <v>6.6</v>
      </c>
      <c r="I189" s="54">
        <v>16</v>
      </c>
      <c r="J189" s="53">
        <v>138</v>
      </c>
      <c r="K189" s="55">
        <v>429</v>
      </c>
      <c r="L189" s="74"/>
    </row>
    <row r="190" spans="1:12" ht="15">
      <c r="A190" s="25"/>
      <c r="B190" s="26"/>
      <c r="C190" s="27"/>
      <c r="D190" s="31" t="s">
        <v>36</v>
      </c>
      <c r="E190" s="52" t="s">
        <v>54</v>
      </c>
      <c r="F190" s="53">
        <v>200</v>
      </c>
      <c r="G190" s="54">
        <v>0.68</v>
      </c>
      <c r="H190" s="54">
        <v>0.28000000000000003</v>
      </c>
      <c r="I190" s="54">
        <v>16.600000000000001</v>
      </c>
      <c r="J190" s="53">
        <v>71.8</v>
      </c>
      <c r="K190" s="55" t="s">
        <v>117</v>
      </c>
      <c r="L190" s="74"/>
    </row>
    <row r="191" spans="1:12" ht="15">
      <c r="A191" s="25"/>
      <c r="B191" s="26"/>
      <c r="C191" s="27"/>
      <c r="D191" s="31" t="s">
        <v>38</v>
      </c>
      <c r="E191" s="52" t="s">
        <v>107</v>
      </c>
      <c r="F191" s="21">
        <v>30</v>
      </c>
      <c r="G191" s="22">
        <v>2.37</v>
      </c>
      <c r="H191" s="22">
        <v>0.24</v>
      </c>
      <c r="I191" s="22">
        <v>14.9</v>
      </c>
      <c r="J191" s="21">
        <v>75.8</v>
      </c>
      <c r="K191" s="23">
        <v>108</v>
      </c>
      <c r="L191" s="74"/>
    </row>
    <row r="192" spans="1:12" ht="15">
      <c r="A192" s="25"/>
      <c r="B192" s="26"/>
      <c r="C192" s="27"/>
      <c r="D192" s="31" t="s">
        <v>39</v>
      </c>
      <c r="E192" s="52" t="s">
        <v>40</v>
      </c>
      <c r="F192" s="21">
        <v>30</v>
      </c>
      <c r="G192" s="22">
        <v>2</v>
      </c>
      <c r="H192" s="22">
        <v>0.36</v>
      </c>
      <c r="I192" s="22">
        <v>10.02</v>
      </c>
      <c r="J192" s="21">
        <v>56.1</v>
      </c>
      <c r="K192" s="23">
        <v>109</v>
      </c>
      <c r="L192" s="74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4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4"/>
    </row>
    <row r="195" spans="1:12" ht="15">
      <c r="A195" s="35"/>
      <c r="B195" s="36"/>
      <c r="C195" s="37"/>
      <c r="D195" s="38" t="s">
        <v>29</v>
      </c>
      <c r="E195" s="39"/>
      <c r="F195" s="147">
        <v>795</v>
      </c>
      <c r="G195" s="147">
        <f t="shared" ref="G195:J195" si="71">SUM(G186:G194)</f>
        <v>26.44</v>
      </c>
      <c r="H195" s="147">
        <f t="shared" si="71"/>
        <v>36.410000000000004</v>
      </c>
      <c r="I195" s="147">
        <f t="shared" si="71"/>
        <v>80.709999999999994</v>
      </c>
      <c r="J195" s="147">
        <f t="shared" si="71"/>
        <v>795.18</v>
      </c>
      <c r="K195" s="41"/>
      <c r="L195" s="75"/>
    </row>
    <row r="196" spans="1:12" ht="15" thickBot="1">
      <c r="A196" s="45">
        <f>A178</f>
        <v>2</v>
      </c>
      <c r="B196" s="46">
        <f>B178</f>
        <v>5</v>
      </c>
      <c r="C196" s="140" t="s">
        <v>41</v>
      </c>
      <c r="D196" s="141"/>
      <c r="E196" s="47"/>
      <c r="F196" s="48">
        <f>F185+F195</f>
        <v>1295</v>
      </c>
      <c r="G196" s="48">
        <f t="shared" ref="G196" si="72">G185+G195</f>
        <v>55.05</v>
      </c>
      <c r="H196" s="48">
        <f t="shared" ref="H196" si="73">H185+H195</f>
        <v>59.81</v>
      </c>
      <c r="I196" s="48">
        <f t="shared" ref="I196" si="74">I185+I195</f>
        <v>135.57999999999998</v>
      </c>
      <c r="J196" s="48">
        <f t="shared" ref="J196" si="75">J185+J195</f>
        <v>1344.54</v>
      </c>
      <c r="K196" s="81"/>
      <c r="L196" s="76"/>
    </row>
    <row r="197" spans="1:12" ht="13.5" thickBot="1">
      <c r="A197" s="64"/>
      <c r="B197" s="65"/>
      <c r="C197" s="142" t="s">
        <v>60</v>
      </c>
      <c r="D197" s="142"/>
      <c r="E197" s="142"/>
      <c r="F197" s="66">
        <f>(F25+F44+F63+F82+F101+F120+F139+F158+F177+F196)/(IF(F25=0,0,1)+IF(F44=0,0,1)+IF(F63=0,0,1)+IF(F82=0,0,1)+IF(F101=0,0,1)+IF(F120=0,0,1)+IF(F139=0,0,1)+IF(F158=0,0,1)+IF(F177=0,0,1)+IF(F196=0,0,1))</f>
        <v>1285</v>
      </c>
      <c r="G197" s="66">
        <f t="shared" ref="G197:J197" si="76">(G25+G44+G63+G82+G101+G120+G139+G158+G177+G196)/(IF(G25=0,0,1)+IF(G44=0,0,1)+IF(G63=0,0,1)+IF(G82=0,0,1)+IF(G101=0,0,1)+IF(G120=0,0,1)+IF(G139=0,0,1)+IF(G158=0,0,1)+IF(G177=0,0,1)+IF(G196=0,0,1))</f>
        <v>46.929000000000002</v>
      </c>
      <c r="H197" s="66">
        <f t="shared" si="76"/>
        <v>52.940999999999995</v>
      </c>
      <c r="I197" s="66">
        <f t="shared" si="76"/>
        <v>183.64299999999997</v>
      </c>
      <c r="J197" s="66">
        <f t="shared" si="76"/>
        <v>1411.2560000000001</v>
      </c>
      <c r="K197" s="66"/>
      <c r="L197" s="66"/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2025-02-14T08:11:07Z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